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120" windowHeight="7290"/>
  </bookViews>
  <sheets>
    <sheet name="2013 nieuwe 2e klas na kerst" sheetId="1" r:id="rId1"/>
    <sheet name=" " sheetId="2" r:id="rId2"/>
    <sheet name="2013 nieuwe 3e klas" sheetId="3" r:id="rId3"/>
  </sheets>
  <definedNames>
    <definedName name="_xlnm.Print_Area" localSheetId="0">'2013 nieuwe 2e klas na kerst'!$A$1:$AX$46</definedName>
    <definedName name="_xlnm.Print_Area" localSheetId="2">'2013 nieuwe 3e klas'!$A$1:$AX$36</definedName>
  </definedNames>
  <calcPr calcId="145621"/>
</workbook>
</file>

<file path=xl/calcChain.xml><?xml version="1.0" encoding="utf-8"?>
<calcChain xmlns="http://schemas.openxmlformats.org/spreadsheetml/2006/main">
  <c r="AZ10" i="3" l="1"/>
  <c r="AZ22" i="3" s="1"/>
  <c r="AY11" i="3"/>
  <c r="AG20" i="3"/>
  <c r="N20" i="3"/>
  <c r="O20" i="3"/>
  <c r="P20" i="3"/>
  <c r="Q20" i="3"/>
  <c r="R20" i="3"/>
  <c r="S20" i="3"/>
  <c r="T20" i="3"/>
  <c r="U20" i="3"/>
  <c r="X20" i="3"/>
  <c r="Y20" i="3"/>
  <c r="Z20" i="3"/>
  <c r="AA20" i="3"/>
  <c r="AB20" i="3"/>
  <c r="AC20" i="3"/>
  <c r="AE20" i="3"/>
  <c r="AF20" i="3"/>
  <c r="AH20" i="3"/>
  <c r="AI20" i="3"/>
  <c r="AJ20" i="3"/>
  <c r="AK20" i="3"/>
  <c r="AL20" i="3"/>
  <c r="AM20" i="3"/>
  <c r="AP20" i="3"/>
  <c r="M20" i="3"/>
  <c r="BA9" i="3"/>
  <c r="BA22" i="3" s="1"/>
  <c r="AY12" i="3"/>
  <c r="AY13" i="3"/>
  <c r="AY14" i="3"/>
  <c r="AY15" i="3"/>
  <c r="AY16" i="3"/>
  <c r="AY17" i="3"/>
  <c r="AY25" i="3"/>
  <c r="AY18" i="3"/>
  <c r="B54" i="3"/>
  <c r="H48" i="3"/>
  <c r="J48" i="3"/>
  <c r="H49" i="3"/>
  <c r="J49" i="3"/>
  <c r="H50" i="3"/>
  <c r="J50" i="3"/>
  <c r="H51" i="3"/>
  <c r="J51" i="3"/>
  <c r="H52" i="3"/>
  <c r="J52" i="3"/>
  <c r="H53" i="3"/>
  <c r="J53" i="3"/>
  <c r="J47" i="3"/>
  <c r="H47" i="3"/>
  <c r="AY21" i="3" l="1"/>
  <c r="AY22" i="3" s="1"/>
  <c r="AZ23" i="3" s="1"/>
  <c r="D4" i="3" l="1"/>
  <c r="D3" i="3"/>
  <c r="D2" i="3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Y3" i="3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E3" i="3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E4" i="3" l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</calcChain>
</file>

<file path=xl/sharedStrings.xml><?xml version="1.0" encoding="utf-8"?>
<sst xmlns="http://schemas.openxmlformats.org/spreadsheetml/2006/main" count="460" uniqueCount="126">
  <si>
    <t>01 Kringloop - Relatie bodem, dier en plant</t>
  </si>
  <si>
    <t>02 Grasland en voedergewassen</t>
  </si>
  <si>
    <t>03 Koopt in</t>
  </si>
  <si>
    <t>13 Vruchtbaarheid en reproductie</t>
  </si>
  <si>
    <t>17 Economie van duurzaamheid</t>
  </si>
  <si>
    <t>00 Inleiding Economisch - financiële aspecten</t>
  </si>
  <si>
    <t>01 Saldo</t>
  </si>
  <si>
    <t>02 Niet toegerekende kosten</t>
  </si>
  <si>
    <t>03 Kengetallen + kostprijs</t>
  </si>
  <si>
    <t>04 Doelstellingen</t>
  </si>
  <si>
    <t>05 Managen bedrijf</t>
  </si>
  <si>
    <t>06 Mineralenbeleid</t>
  </si>
  <si>
    <t>07 Onderhoud en renovatie</t>
  </si>
  <si>
    <t>08 Loonwerk - eigen mechanisatie</t>
  </si>
  <si>
    <t>09 Analyse + adviezen</t>
  </si>
  <si>
    <t>10 RI&amp;E + ARBO-check</t>
  </si>
  <si>
    <t>Unit 1 - Financiering in excel</t>
  </si>
  <si>
    <t>Unit 2 - Investeringsplan en vermogensbronnen</t>
  </si>
  <si>
    <t>Unit 3 - Beoordelingscriteria aanvraag financiering</t>
  </si>
  <si>
    <t>Unit 4 - Financieel beheer</t>
  </si>
  <si>
    <t>Unit 5 - Financiering in de praktijk</t>
  </si>
  <si>
    <t>Economisch - financiële aspecten</t>
  </si>
  <si>
    <t>vakantie</t>
  </si>
  <si>
    <t>docent</t>
  </si>
  <si>
    <t>gsnf</t>
  </si>
  <si>
    <t>weeknummer --&gt;</t>
  </si>
  <si>
    <t>drsh</t>
  </si>
  <si>
    <t>gldc</t>
  </si>
  <si>
    <t>Technische aspecten</t>
  </si>
  <si>
    <t>huidige situatie</t>
  </si>
  <si>
    <t>PvB</t>
  </si>
  <si>
    <t>week begint op maandag  --&gt;</t>
  </si>
  <si>
    <t>toets</t>
  </si>
  <si>
    <t>verslag van een hoofdstuk (leerling bewaart zelf!)</t>
  </si>
  <si>
    <t>Tsjechië</t>
  </si>
  <si>
    <t>psmj</t>
  </si>
  <si>
    <t>Inleiding + Duurzaam ondernemen</t>
  </si>
  <si>
    <t>strb</t>
  </si>
  <si>
    <t>inleveren</t>
  </si>
  <si>
    <t>07 Mineralen</t>
  </si>
  <si>
    <t>08 Stalinrichting en stalklimaat</t>
  </si>
  <si>
    <t>09 Jongvee opfok</t>
  </si>
  <si>
    <t>10 Klauwen en benen</t>
  </si>
  <si>
    <t>11 Management</t>
  </si>
  <si>
    <t>12 Uiergezondheid</t>
  </si>
  <si>
    <t>14 Gezondheid melkvee</t>
  </si>
  <si>
    <t>15 Management - Protocollen</t>
  </si>
  <si>
    <t>16 Fokkerij en selectie</t>
  </si>
  <si>
    <t>05 Voeding melkvee</t>
  </si>
  <si>
    <t>06 Transitieperiode</t>
  </si>
  <si>
    <t>Welke containers nog meer?</t>
  </si>
  <si>
    <t>BHV</t>
  </si>
  <si>
    <t>Economie</t>
  </si>
  <si>
    <t>in 1e klas 3 dagdelen per leerling</t>
  </si>
  <si>
    <t>V</t>
  </si>
  <si>
    <t>Periferiestage</t>
  </si>
  <si>
    <t>stage</t>
  </si>
  <si>
    <t>alle dagen van de week</t>
  </si>
  <si>
    <t>3 dagen per week</t>
  </si>
  <si>
    <t>deel 1 eindopdracht inleveren</t>
  </si>
  <si>
    <t>PvB Animal business</t>
  </si>
  <si>
    <t>Thema</t>
  </si>
  <si>
    <t>Jaarschema V43</t>
  </si>
  <si>
    <t>psmj / klng</t>
  </si>
  <si>
    <t>begroting inleveren ter controle</t>
  </si>
  <si>
    <t>drsh / strb</t>
  </si>
  <si>
    <t>klng</t>
  </si>
  <si>
    <t>smit</t>
  </si>
  <si>
    <t>vd belt</t>
  </si>
  <si>
    <t>uren per week</t>
  </si>
  <si>
    <t>vol</t>
  </si>
  <si>
    <t>deel</t>
  </si>
  <si>
    <t>totaal</t>
  </si>
  <si>
    <t>volle lesweken beschikbaar</t>
  </si>
  <si>
    <t>weken 2 dagen beschikbaar</t>
  </si>
  <si>
    <t>kkbr</t>
  </si>
  <si>
    <t>Uitgangspunten nieuwe 3e klas</t>
  </si>
  <si>
    <t>totaal aantal uren huidige 4e klas</t>
  </si>
  <si>
    <t>uren nieuwe 3e klas (3/4)</t>
  </si>
  <si>
    <t>analyse klaar</t>
  </si>
  <si>
    <t>totaal verslag klaar incl. advies</t>
  </si>
  <si>
    <t>lesuren</t>
  </si>
  <si>
    <t>Thema's</t>
  </si>
  <si>
    <t>Technische ontwikkelingen</t>
  </si>
  <si>
    <t>Ondernemerseigenschappen / houdingsaspsecten</t>
  </si>
  <si>
    <t>Bedrijfsovername</t>
  </si>
  <si>
    <t>Ondernemingsplan - visie + strategie eigen bedrijf</t>
  </si>
  <si>
    <t>Analyse eigen bedrijf - technisch / financieel</t>
  </si>
  <si>
    <t>Duurzaamheid</t>
  </si>
  <si>
    <t>Landbouwbeleid / GLB</t>
  </si>
  <si>
    <t>klokuren</t>
  </si>
  <si>
    <t>peri-ferie</t>
  </si>
  <si>
    <t>les-uren</t>
  </si>
  <si>
    <t>dsm??</t>
  </si>
  <si>
    <t>RABO / Flynth</t>
  </si>
  <si>
    <t>Bedrijfseconomie, financiën, algemene economie</t>
  </si>
  <si>
    <t>Totaal per week (melkvee)</t>
  </si>
  <si>
    <t>totaal klokuren / leerling</t>
  </si>
  <si>
    <t>in 3e klas zijn:</t>
  </si>
  <si>
    <t>Buitenlandstage</t>
  </si>
  <si>
    <t>Visies organisaties / bedrijven</t>
  </si>
  <si>
    <t>kkbr (alleen l.l. varkens)</t>
  </si>
  <si>
    <t>De docent bepaalt dag van de week voor inlevering</t>
  </si>
  <si>
    <t>De docent bepaalt dag van de week voor inlevering verslag</t>
  </si>
  <si>
    <t>buiten-land</t>
  </si>
  <si>
    <t>ondernemingsplan inleveren (= deel 2 eindopdracht)</t>
  </si>
  <si>
    <t>in 3e klas hele jaar 2 lessen per week van Pasman + blok van Kleine Haar</t>
  </si>
  <si>
    <t>Docent bepaald dag van de week voor inlevering (deel)verslag</t>
  </si>
  <si>
    <t>Per groep wordt één verslag ingeleverd voor economisch - financiële aspecten</t>
  </si>
  <si>
    <t>Iedere leerling maakt zelf een map voor technische aspecten + de groep zorgt dat er één voor school gemaakt wordt!</t>
  </si>
  <si>
    <t>Iedere leerling maakt individueel verslag</t>
  </si>
  <si>
    <t>individueel adviesgesprek met financieel adviseur</t>
  </si>
  <si>
    <t>Thema's:
zie beneden</t>
  </si>
  <si>
    <t xml:space="preserve"> </t>
  </si>
  <si>
    <r>
      <t xml:space="preserve">Inleverschema opdrachten V42 </t>
    </r>
    <r>
      <rPr>
        <sz val="10"/>
        <rFont val="Arial"/>
        <family val="2"/>
      </rPr>
      <t>(apart schema voor leerlingen varkenshouderij)</t>
    </r>
  </si>
  <si>
    <t>start theorie</t>
  </si>
  <si>
    <t>start CTA-bedrijf</t>
  </si>
  <si>
    <t>Animal care</t>
  </si>
  <si>
    <t>+</t>
  </si>
  <si>
    <t>Buitenregiostage</t>
  </si>
  <si>
    <t>Grassland</t>
  </si>
  <si>
    <t>Foddercrops</t>
  </si>
  <si>
    <t>totaal verslag inleveren</t>
  </si>
  <si>
    <t>mondeling</t>
  </si>
  <si>
    <t>04 Ontwikkelingmogelijkheden</t>
  </si>
  <si>
    <t>presentatie protocollen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</si>
</sst>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9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0" fontId="9" fillId="15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0" xfId="0" applyNumberFormat="1" applyFont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165" fontId="9" fillId="0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14" borderId="0" xfId="0" applyFont="1" applyFill="1" applyAlignment="1">
      <alignment horizontal="left" vertical="center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3" fillId="9" borderId="9" xfId="0" applyFont="1" applyFill="1" applyBorder="1" applyAlignment="1">
      <alignment horizontal="left" vertical="center"/>
    </xf>
    <xf numFmtId="0" fontId="3" fillId="12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left" vertical="center" textRotation="90"/>
    </xf>
    <xf numFmtId="165" fontId="11" fillId="16" borderId="1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3" fillId="16" borderId="0" xfId="0" applyFont="1" applyFill="1" applyAlignment="1">
      <alignment vertical="center"/>
    </xf>
    <xf numFmtId="164" fontId="1" fillId="17" borderId="1" xfId="0" applyNumberFormat="1" applyFont="1" applyFill="1" applyBorder="1" applyAlignment="1">
      <alignment horizontal="center" vertical="center" textRotation="90"/>
    </xf>
    <xf numFmtId="164" fontId="3" fillId="17" borderId="1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3" fillId="18" borderId="9" xfId="0" applyFont="1" applyFill="1" applyBorder="1" applyAlignment="1">
      <alignment vertical="center"/>
    </xf>
    <xf numFmtId="164" fontId="1" fillId="19" borderId="0" xfId="0" applyNumberFormat="1" applyFont="1" applyFill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6"/>
  <sheetViews>
    <sheetView tabSelected="1" topLeftCell="A40" zoomScale="90" zoomScaleNormal="90" workbookViewId="0">
      <selection activeCell="G63" sqref="G63"/>
    </sheetView>
  </sheetViews>
  <sheetFormatPr defaultRowHeight="12" x14ac:dyDescent="0.25"/>
  <cols>
    <col min="1" max="1" width="35" style="8" customWidth="1"/>
    <col min="2" max="2" width="6" style="8" customWidth="1"/>
    <col min="3" max="12" width="3" style="8" customWidth="1"/>
    <col min="13" max="14" width="3" style="7" customWidth="1"/>
    <col min="15" max="15" width="3" style="45" customWidth="1"/>
    <col min="16" max="50" width="3" style="7" customWidth="1"/>
    <col min="51" max="51" width="3" style="8" customWidth="1"/>
    <col min="52" max="16384" width="9.140625" style="8"/>
  </cols>
  <sheetData>
    <row r="1" spans="1:61" ht="15" x14ac:dyDescent="0.25">
      <c r="A1" s="11" t="s">
        <v>114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61" ht="24.75" customHeight="1" x14ac:dyDescent="0.25">
      <c r="B2" s="9" t="s">
        <v>31</v>
      </c>
      <c r="C2" s="4"/>
      <c r="D2" s="32">
        <v>41512</v>
      </c>
      <c r="E2" s="32">
        <f>7+D2</f>
        <v>41519</v>
      </c>
      <c r="F2" s="32">
        <f t="shared" ref="F2:M2" si="0">7+E2</f>
        <v>41526</v>
      </c>
      <c r="G2" s="32">
        <f t="shared" si="0"/>
        <v>41533</v>
      </c>
      <c r="H2" s="32">
        <f t="shared" si="0"/>
        <v>41540</v>
      </c>
      <c r="I2" s="32">
        <f t="shared" si="0"/>
        <v>41547</v>
      </c>
      <c r="J2" s="32">
        <f t="shared" si="0"/>
        <v>41554</v>
      </c>
      <c r="K2" s="32">
        <f t="shared" si="0"/>
        <v>41561</v>
      </c>
      <c r="L2" s="32">
        <f t="shared" si="0"/>
        <v>41568</v>
      </c>
      <c r="M2" s="32">
        <f t="shared" si="0"/>
        <v>41575</v>
      </c>
      <c r="N2" s="32">
        <f t="shared" ref="N2:AY2" si="1">7+M2</f>
        <v>41582</v>
      </c>
      <c r="O2" s="32">
        <f t="shared" si="1"/>
        <v>41589</v>
      </c>
      <c r="P2" s="32">
        <f t="shared" si="1"/>
        <v>41596</v>
      </c>
      <c r="Q2" s="32">
        <f t="shared" si="1"/>
        <v>41603</v>
      </c>
      <c r="R2" s="32">
        <f t="shared" si="1"/>
        <v>41610</v>
      </c>
      <c r="S2" s="32">
        <f t="shared" si="1"/>
        <v>41617</v>
      </c>
      <c r="T2" s="32">
        <f t="shared" si="1"/>
        <v>41624</v>
      </c>
      <c r="U2" s="32">
        <f t="shared" si="1"/>
        <v>41631</v>
      </c>
      <c r="V2" s="32">
        <f t="shared" si="1"/>
        <v>41638</v>
      </c>
      <c r="W2" s="32">
        <f t="shared" si="1"/>
        <v>41645</v>
      </c>
      <c r="X2" s="32">
        <f t="shared" si="1"/>
        <v>41652</v>
      </c>
      <c r="Y2" s="32">
        <f t="shared" si="1"/>
        <v>41659</v>
      </c>
      <c r="Z2" s="32">
        <f t="shared" si="1"/>
        <v>41666</v>
      </c>
      <c r="AA2" s="32">
        <f t="shared" si="1"/>
        <v>41673</v>
      </c>
      <c r="AB2" s="32">
        <f t="shared" si="1"/>
        <v>41680</v>
      </c>
      <c r="AC2" s="32">
        <f t="shared" si="1"/>
        <v>41687</v>
      </c>
      <c r="AD2" s="32">
        <f t="shared" si="1"/>
        <v>41694</v>
      </c>
      <c r="AE2" s="32">
        <f t="shared" si="1"/>
        <v>41701</v>
      </c>
      <c r="AF2" s="32">
        <f t="shared" si="1"/>
        <v>41708</v>
      </c>
      <c r="AG2" s="32">
        <f t="shared" si="1"/>
        <v>41715</v>
      </c>
      <c r="AH2" s="32">
        <f t="shared" si="1"/>
        <v>41722</v>
      </c>
      <c r="AI2" s="32">
        <f t="shared" si="1"/>
        <v>41729</v>
      </c>
      <c r="AJ2" s="32">
        <f t="shared" si="1"/>
        <v>41736</v>
      </c>
      <c r="AK2" s="32">
        <f t="shared" si="1"/>
        <v>41743</v>
      </c>
      <c r="AL2" s="32">
        <f t="shared" si="1"/>
        <v>41750</v>
      </c>
      <c r="AM2" s="32">
        <f t="shared" si="1"/>
        <v>41757</v>
      </c>
      <c r="AN2" s="32">
        <f t="shared" si="1"/>
        <v>41764</v>
      </c>
      <c r="AO2" s="32">
        <f t="shared" si="1"/>
        <v>41771</v>
      </c>
      <c r="AP2" s="32">
        <f t="shared" si="1"/>
        <v>41778</v>
      </c>
      <c r="AQ2" s="32">
        <f t="shared" si="1"/>
        <v>41785</v>
      </c>
      <c r="AR2" s="32">
        <f t="shared" si="1"/>
        <v>41792</v>
      </c>
      <c r="AS2" s="32">
        <f t="shared" si="1"/>
        <v>41799</v>
      </c>
      <c r="AT2" s="32">
        <f t="shared" si="1"/>
        <v>41806</v>
      </c>
      <c r="AU2" s="32">
        <f t="shared" si="1"/>
        <v>41813</v>
      </c>
      <c r="AV2" s="32">
        <f t="shared" si="1"/>
        <v>41820</v>
      </c>
      <c r="AW2" s="32">
        <f t="shared" si="1"/>
        <v>41827</v>
      </c>
      <c r="AX2" s="32">
        <f t="shared" si="1"/>
        <v>41834</v>
      </c>
      <c r="AY2" s="32">
        <f t="shared" si="1"/>
        <v>41841</v>
      </c>
    </row>
    <row r="3" spans="1:61" x14ac:dyDescent="0.25">
      <c r="B3" s="9" t="s">
        <v>25</v>
      </c>
      <c r="C3" s="2">
        <v>34</v>
      </c>
      <c r="D3" s="2">
        <f>1+C3</f>
        <v>35</v>
      </c>
      <c r="E3" s="2">
        <f>1+D3</f>
        <v>36</v>
      </c>
      <c r="F3" s="2">
        <f t="shared" ref="F3:M3" si="2">1+E3</f>
        <v>37</v>
      </c>
      <c r="G3" s="2">
        <f t="shared" si="2"/>
        <v>38</v>
      </c>
      <c r="H3" s="2">
        <f t="shared" si="2"/>
        <v>39</v>
      </c>
      <c r="I3" s="2">
        <f t="shared" si="2"/>
        <v>40</v>
      </c>
      <c r="J3" s="2">
        <f t="shared" si="2"/>
        <v>41</v>
      </c>
      <c r="K3" s="2">
        <f t="shared" si="2"/>
        <v>42</v>
      </c>
      <c r="L3" s="2">
        <f t="shared" si="2"/>
        <v>43</v>
      </c>
      <c r="M3" s="2">
        <f t="shared" si="2"/>
        <v>44</v>
      </c>
      <c r="N3" s="2">
        <f t="shared" ref="N3:AY3" si="3">1+M3</f>
        <v>45</v>
      </c>
      <c r="O3" s="2">
        <f t="shared" si="3"/>
        <v>46</v>
      </c>
      <c r="P3" s="2">
        <f t="shared" si="3"/>
        <v>47</v>
      </c>
      <c r="Q3" s="2">
        <f t="shared" si="3"/>
        <v>48</v>
      </c>
      <c r="R3" s="2">
        <f t="shared" si="3"/>
        <v>49</v>
      </c>
      <c r="S3" s="2">
        <f t="shared" si="3"/>
        <v>50</v>
      </c>
      <c r="T3" s="2">
        <f t="shared" si="3"/>
        <v>51</v>
      </c>
      <c r="U3" s="2">
        <f t="shared" si="3"/>
        <v>52</v>
      </c>
      <c r="V3" s="2">
        <v>1</v>
      </c>
      <c r="W3" s="2">
        <f t="shared" si="3"/>
        <v>2</v>
      </c>
      <c r="X3" s="2">
        <f t="shared" si="3"/>
        <v>3</v>
      </c>
      <c r="Y3" s="2">
        <f t="shared" si="3"/>
        <v>4</v>
      </c>
      <c r="Z3" s="2">
        <f t="shared" si="3"/>
        <v>5</v>
      </c>
      <c r="AA3" s="2">
        <f t="shared" si="3"/>
        <v>6</v>
      </c>
      <c r="AB3" s="2">
        <f t="shared" si="3"/>
        <v>7</v>
      </c>
      <c r="AC3" s="2">
        <f t="shared" si="3"/>
        <v>8</v>
      </c>
      <c r="AD3" s="2">
        <f t="shared" si="3"/>
        <v>9</v>
      </c>
      <c r="AE3" s="2">
        <f t="shared" si="3"/>
        <v>10</v>
      </c>
      <c r="AF3" s="2">
        <f t="shared" si="3"/>
        <v>11</v>
      </c>
      <c r="AG3" s="2">
        <f t="shared" si="3"/>
        <v>12</v>
      </c>
      <c r="AH3" s="2">
        <f t="shared" si="3"/>
        <v>13</v>
      </c>
      <c r="AI3" s="2">
        <f t="shared" si="3"/>
        <v>14</v>
      </c>
      <c r="AJ3" s="2">
        <f t="shared" si="3"/>
        <v>15</v>
      </c>
      <c r="AK3" s="2">
        <f t="shared" si="3"/>
        <v>16</v>
      </c>
      <c r="AL3" s="2">
        <f t="shared" si="3"/>
        <v>17</v>
      </c>
      <c r="AM3" s="2">
        <f t="shared" si="3"/>
        <v>18</v>
      </c>
      <c r="AN3" s="2">
        <f t="shared" si="3"/>
        <v>19</v>
      </c>
      <c r="AO3" s="2">
        <f t="shared" si="3"/>
        <v>20</v>
      </c>
      <c r="AP3" s="2">
        <f t="shared" si="3"/>
        <v>21</v>
      </c>
      <c r="AQ3" s="2">
        <f t="shared" si="3"/>
        <v>22</v>
      </c>
      <c r="AR3" s="2">
        <f t="shared" si="3"/>
        <v>23</v>
      </c>
      <c r="AS3" s="2">
        <f t="shared" si="3"/>
        <v>24</v>
      </c>
      <c r="AT3" s="2">
        <f t="shared" si="3"/>
        <v>25</v>
      </c>
      <c r="AU3" s="2">
        <f t="shared" si="3"/>
        <v>26</v>
      </c>
      <c r="AV3" s="2">
        <f t="shared" si="3"/>
        <v>27</v>
      </c>
      <c r="AW3" s="2">
        <f t="shared" si="3"/>
        <v>28</v>
      </c>
      <c r="AX3" s="2">
        <f t="shared" si="3"/>
        <v>29</v>
      </c>
      <c r="AY3" s="2">
        <f t="shared" si="3"/>
        <v>30</v>
      </c>
    </row>
    <row r="4" spans="1:6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47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61" ht="13.5" x14ac:dyDescent="0.25">
      <c r="A5" s="27" t="s">
        <v>107</v>
      </c>
      <c r="M5" s="15" t="s">
        <v>38</v>
      </c>
      <c r="N5" s="113"/>
      <c r="O5" s="16" t="s">
        <v>29</v>
      </c>
      <c r="P5" s="17"/>
      <c r="Q5" s="17"/>
      <c r="R5" s="17"/>
      <c r="S5" s="17"/>
      <c r="T5" s="114"/>
      <c r="U5" s="16" t="s">
        <v>79</v>
      </c>
      <c r="V5" s="8"/>
      <c r="W5" s="8"/>
      <c r="X5" s="8"/>
      <c r="Y5" s="8"/>
      <c r="Z5" s="115"/>
      <c r="AA5" s="16" t="s">
        <v>80</v>
      </c>
      <c r="AB5" s="8"/>
      <c r="AC5" s="8"/>
      <c r="AD5" s="8"/>
      <c r="AE5" s="17"/>
      <c r="AF5" s="17"/>
      <c r="AG5" s="17"/>
      <c r="AJ5" s="116"/>
      <c r="AK5" s="8" t="s">
        <v>34</v>
      </c>
      <c r="AL5" s="8"/>
      <c r="AN5" s="117"/>
      <c r="AO5" s="16" t="s">
        <v>22</v>
      </c>
      <c r="AP5" s="8"/>
      <c r="AS5" s="118"/>
      <c r="AT5" s="16" t="s">
        <v>30</v>
      </c>
      <c r="AX5" s="17"/>
    </row>
    <row r="6" spans="1:61" ht="13.5" x14ac:dyDescent="0.25">
      <c r="A6" s="27" t="s">
        <v>109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19"/>
      <c r="N6" s="119"/>
      <c r="O6" s="120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27"/>
      <c r="AA6" s="8" t="s">
        <v>123</v>
      </c>
      <c r="AB6" s="119"/>
      <c r="AC6" s="119"/>
      <c r="AD6" s="119"/>
      <c r="AE6" s="119"/>
      <c r="AF6" s="119"/>
      <c r="AG6" s="119"/>
      <c r="AH6" s="119"/>
      <c r="AI6" s="119"/>
      <c r="AJ6" s="130"/>
      <c r="AK6" s="8" t="s">
        <v>125</v>
      </c>
      <c r="AL6" s="119"/>
      <c r="AM6" s="119"/>
      <c r="AN6" s="131"/>
      <c r="AO6" s="119"/>
      <c r="AP6" s="119"/>
      <c r="AQ6" s="119"/>
      <c r="AR6" s="119"/>
      <c r="AS6" s="119"/>
      <c r="AT6" s="119"/>
      <c r="AU6" s="119"/>
      <c r="AV6" s="119"/>
      <c r="AW6" s="119"/>
      <c r="AX6" s="119"/>
    </row>
    <row r="7" spans="1:61" x14ac:dyDescent="0.25">
      <c r="A7" s="10" t="s">
        <v>28</v>
      </c>
      <c r="B7" s="33" t="s">
        <v>23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ht="15" customHeight="1" x14ac:dyDescent="0.25">
      <c r="A8" s="46" t="s">
        <v>36</v>
      </c>
      <c r="B8" s="24" t="s">
        <v>26</v>
      </c>
      <c r="C8" s="2"/>
      <c r="D8" s="2"/>
      <c r="E8" s="2"/>
      <c r="F8" s="2"/>
      <c r="G8" s="2"/>
      <c r="H8" s="2"/>
      <c r="I8" s="2"/>
      <c r="J8" s="2"/>
      <c r="K8" s="2"/>
      <c r="L8" s="18" t="s">
        <v>54</v>
      </c>
      <c r="M8" s="2"/>
      <c r="N8" s="2"/>
      <c r="O8" s="2"/>
      <c r="P8" s="2"/>
      <c r="Q8" s="2"/>
      <c r="R8" s="2"/>
      <c r="S8" s="2"/>
      <c r="T8" s="2"/>
      <c r="U8" s="18" t="s">
        <v>54</v>
      </c>
      <c r="V8" s="18" t="s">
        <v>54</v>
      </c>
      <c r="W8" s="2"/>
      <c r="X8" s="2"/>
      <c r="Y8" s="28"/>
      <c r="AA8" s="2"/>
      <c r="AC8" s="2"/>
      <c r="AD8" s="43"/>
      <c r="AE8" s="18" t="s">
        <v>54</v>
      </c>
      <c r="AG8" s="2"/>
      <c r="AH8" s="2"/>
      <c r="AI8" s="44"/>
      <c r="AJ8" s="21"/>
      <c r="AL8" s="128"/>
      <c r="AM8" s="18" t="s">
        <v>54</v>
      </c>
      <c r="AN8" s="124"/>
      <c r="AO8" s="124"/>
      <c r="AP8" s="124"/>
      <c r="AQ8" s="124"/>
      <c r="AR8" s="124"/>
      <c r="AS8" s="124"/>
      <c r="AT8" s="118"/>
      <c r="AU8" s="118"/>
      <c r="AV8" s="118"/>
      <c r="AW8" s="118"/>
      <c r="AX8" s="2"/>
      <c r="AY8" s="18" t="s">
        <v>54</v>
      </c>
    </row>
    <row r="9" spans="1:61" ht="15" customHeight="1" x14ac:dyDescent="0.25">
      <c r="A9" s="46" t="s">
        <v>0</v>
      </c>
      <c r="B9" s="24" t="s">
        <v>26</v>
      </c>
      <c r="C9" s="2"/>
      <c r="D9" s="2"/>
      <c r="E9" s="2"/>
      <c r="F9" s="2"/>
      <c r="G9" s="2"/>
      <c r="H9" s="2"/>
      <c r="I9" s="2"/>
      <c r="J9" s="2"/>
      <c r="K9" s="2"/>
      <c r="L9" s="18" t="s">
        <v>54</v>
      </c>
      <c r="M9" s="2"/>
      <c r="N9" s="2"/>
      <c r="O9" s="2"/>
      <c r="P9" s="2"/>
      <c r="Q9" s="2"/>
      <c r="R9" s="2"/>
      <c r="S9" s="2"/>
      <c r="T9" s="2"/>
      <c r="U9" s="18" t="s">
        <v>54</v>
      </c>
      <c r="V9" s="18" t="s">
        <v>54</v>
      </c>
      <c r="W9" s="2"/>
      <c r="X9" s="2"/>
      <c r="Y9" s="2"/>
      <c r="AA9" s="28"/>
      <c r="AC9" s="2"/>
      <c r="AD9" s="2"/>
      <c r="AE9" s="18" t="s">
        <v>54</v>
      </c>
      <c r="AF9" s="2"/>
      <c r="AG9" s="43"/>
      <c r="AI9" s="44"/>
      <c r="AJ9" s="21"/>
      <c r="AL9" s="128"/>
      <c r="AM9" s="18" t="s">
        <v>54</v>
      </c>
      <c r="AN9" s="124"/>
      <c r="AO9" s="124"/>
      <c r="AP9" s="124"/>
      <c r="AQ9" s="124"/>
      <c r="AR9" s="124"/>
      <c r="AS9" s="124"/>
      <c r="AT9" s="118"/>
      <c r="AU9" s="118"/>
      <c r="AV9" s="118"/>
      <c r="AW9" s="118"/>
      <c r="AX9" s="2"/>
      <c r="AY9" s="18" t="s">
        <v>54</v>
      </c>
    </row>
    <row r="10" spans="1:61" ht="15" customHeight="1" x14ac:dyDescent="0.25">
      <c r="A10" s="46" t="s">
        <v>1</v>
      </c>
      <c r="B10" s="24" t="s">
        <v>26</v>
      </c>
      <c r="C10" s="2"/>
      <c r="D10" s="2"/>
      <c r="E10" s="2"/>
      <c r="F10" s="2"/>
      <c r="G10" s="2"/>
      <c r="H10" s="2"/>
      <c r="I10" s="2"/>
      <c r="J10" s="2"/>
      <c r="K10" s="2"/>
      <c r="L10" s="18" t="s">
        <v>54</v>
      </c>
      <c r="M10" s="2"/>
      <c r="N10" s="2"/>
      <c r="O10" s="2"/>
      <c r="P10" s="2"/>
      <c r="Q10" s="2"/>
      <c r="R10" s="2"/>
      <c r="S10" s="2"/>
      <c r="T10" s="2"/>
      <c r="U10" s="18" t="s">
        <v>54</v>
      </c>
      <c r="V10" s="18" t="s">
        <v>54</v>
      </c>
      <c r="W10" s="2"/>
      <c r="X10" s="2"/>
      <c r="Y10" s="2"/>
      <c r="AA10" s="28"/>
      <c r="AC10" s="2"/>
      <c r="AD10" s="2"/>
      <c r="AE10" s="18" t="s">
        <v>54</v>
      </c>
      <c r="AF10" s="2"/>
      <c r="AG10" s="43"/>
      <c r="AI10" s="44"/>
      <c r="AJ10" s="21"/>
      <c r="AL10" s="128"/>
      <c r="AM10" s="18" t="s">
        <v>54</v>
      </c>
      <c r="AN10" s="124"/>
      <c r="AO10" s="124"/>
      <c r="AP10" s="124"/>
      <c r="AQ10" s="124"/>
      <c r="AR10" s="124"/>
      <c r="AS10" s="124"/>
      <c r="AT10" s="118"/>
      <c r="AU10" s="118"/>
      <c r="AV10" s="118"/>
      <c r="AW10" s="118"/>
      <c r="AX10" s="2"/>
      <c r="AY10" s="18" t="s">
        <v>54</v>
      </c>
    </row>
    <row r="11" spans="1:61" ht="15" customHeight="1" x14ac:dyDescent="0.25">
      <c r="A11" s="46" t="s">
        <v>2</v>
      </c>
      <c r="B11" s="20" t="s">
        <v>37</v>
      </c>
      <c r="C11" s="2"/>
      <c r="D11" s="2"/>
      <c r="E11" s="2"/>
      <c r="F11" s="2"/>
      <c r="G11" s="2"/>
      <c r="H11" s="2"/>
      <c r="I11" s="2"/>
      <c r="J11" s="2"/>
      <c r="K11" s="2"/>
      <c r="L11" s="18" t="s">
        <v>54</v>
      </c>
      <c r="M11" s="2"/>
      <c r="N11" s="2"/>
      <c r="O11" s="2"/>
      <c r="P11" s="2"/>
      <c r="Q11" s="2"/>
      <c r="R11" s="2"/>
      <c r="S11" s="2"/>
      <c r="T11" s="2"/>
      <c r="U11" s="18" t="s">
        <v>54</v>
      </c>
      <c r="V11" s="18" t="s">
        <v>54</v>
      </c>
      <c r="W11" s="2"/>
      <c r="X11" s="2"/>
      <c r="Y11" s="2"/>
      <c r="AA11" s="28"/>
      <c r="AC11" s="2"/>
      <c r="AD11" s="2"/>
      <c r="AE11" s="18" t="s">
        <v>54</v>
      </c>
      <c r="AF11" s="2"/>
      <c r="AG11" s="43"/>
      <c r="AI11" s="44"/>
      <c r="AJ11" s="21"/>
      <c r="AL11" s="128"/>
      <c r="AM11" s="18" t="s">
        <v>54</v>
      </c>
      <c r="AN11" s="124"/>
      <c r="AO11" s="124"/>
      <c r="AP11" s="125" t="s">
        <v>119</v>
      </c>
      <c r="AQ11" s="124"/>
      <c r="AR11" s="124"/>
      <c r="AS11" s="124"/>
      <c r="AT11" s="118"/>
      <c r="AU11" s="126" t="s">
        <v>30</v>
      </c>
      <c r="AV11" s="118"/>
      <c r="AW11" s="118"/>
      <c r="AX11" s="2"/>
      <c r="AY11" s="18" t="s">
        <v>54</v>
      </c>
    </row>
    <row r="12" spans="1:61" ht="15" customHeight="1" x14ac:dyDescent="0.25">
      <c r="A12" s="46" t="s">
        <v>124</v>
      </c>
      <c r="B12" s="24" t="s">
        <v>26</v>
      </c>
      <c r="C12" s="2"/>
      <c r="D12" s="2"/>
      <c r="E12" s="2"/>
      <c r="F12" s="2"/>
      <c r="G12" s="2"/>
      <c r="H12" s="2"/>
      <c r="I12" s="2"/>
      <c r="J12" s="2"/>
      <c r="K12" s="2"/>
      <c r="L12" s="18" t="s">
        <v>54</v>
      </c>
      <c r="M12" s="2"/>
      <c r="N12" s="2"/>
      <c r="O12" s="2"/>
      <c r="P12" s="2"/>
      <c r="Q12" s="2"/>
      <c r="R12" s="2"/>
      <c r="S12" s="2"/>
      <c r="T12" s="2"/>
      <c r="U12" s="18" t="s">
        <v>54</v>
      </c>
      <c r="V12" s="18" t="s">
        <v>54</v>
      </c>
      <c r="W12" s="2"/>
      <c r="X12" s="2"/>
      <c r="Y12" s="1"/>
      <c r="AA12" s="2"/>
      <c r="AC12" s="2"/>
      <c r="AD12" s="1"/>
      <c r="AE12" s="18" t="s">
        <v>54</v>
      </c>
      <c r="AF12" s="28"/>
      <c r="AG12" s="43"/>
      <c r="AI12" s="44"/>
      <c r="AJ12" s="21"/>
      <c r="AL12" s="128"/>
      <c r="AM12" s="18" t="s">
        <v>54</v>
      </c>
      <c r="AN12" s="124"/>
      <c r="AO12" s="124"/>
      <c r="AP12" s="124"/>
      <c r="AQ12" s="124"/>
      <c r="AR12" s="124"/>
      <c r="AS12" s="124"/>
      <c r="AT12" s="118"/>
      <c r="AU12" s="126" t="s">
        <v>117</v>
      </c>
      <c r="AV12" s="118"/>
      <c r="AW12" s="118"/>
      <c r="AX12" s="2"/>
      <c r="AY12" s="18" t="s">
        <v>54</v>
      </c>
    </row>
    <row r="13" spans="1:61" ht="15" customHeight="1" x14ac:dyDescent="0.25">
      <c r="A13" s="46" t="s">
        <v>48</v>
      </c>
      <c r="B13" s="25" t="s">
        <v>27</v>
      </c>
      <c r="C13" s="2"/>
      <c r="D13" s="2"/>
      <c r="E13" s="2"/>
      <c r="F13" s="2"/>
      <c r="G13" s="2"/>
      <c r="H13" s="2"/>
      <c r="I13" s="2"/>
      <c r="J13" s="2"/>
      <c r="K13" s="2"/>
      <c r="L13" s="18" t="s">
        <v>54</v>
      </c>
      <c r="M13" s="2"/>
      <c r="N13" s="2"/>
      <c r="O13" s="2"/>
      <c r="P13" s="2"/>
      <c r="Q13" s="2"/>
      <c r="R13" s="2"/>
      <c r="S13" s="2"/>
      <c r="T13" s="2"/>
      <c r="U13" s="18" t="s">
        <v>54</v>
      </c>
      <c r="V13" s="18" t="s">
        <v>54</v>
      </c>
      <c r="W13" s="2"/>
      <c r="X13" s="2"/>
      <c r="Y13" s="28"/>
      <c r="AA13" s="2"/>
      <c r="AC13" s="2"/>
      <c r="AD13" s="43"/>
      <c r="AE13" s="18" t="s">
        <v>54</v>
      </c>
      <c r="AF13" s="2"/>
      <c r="AG13" s="2"/>
      <c r="AI13" s="44"/>
      <c r="AJ13" s="21"/>
      <c r="AL13" s="128"/>
      <c r="AM13" s="18" t="s">
        <v>54</v>
      </c>
      <c r="AN13" s="124"/>
      <c r="AO13" s="124"/>
      <c r="AP13" s="124"/>
      <c r="AQ13" s="124"/>
      <c r="AR13" s="124"/>
      <c r="AS13" s="124"/>
      <c r="AT13" s="118"/>
      <c r="AU13" s="126" t="s">
        <v>118</v>
      </c>
      <c r="AV13" s="118"/>
      <c r="AW13" s="118"/>
      <c r="AX13" s="2"/>
      <c r="AY13" s="18" t="s">
        <v>54</v>
      </c>
    </row>
    <row r="14" spans="1:61" ht="14.25" customHeight="1" x14ac:dyDescent="0.25">
      <c r="A14" s="46" t="s">
        <v>49</v>
      </c>
      <c r="B14" s="25" t="s">
        <v>27</v>
      </c>
      <c r="C14" s="2"/>
      <c r="D14" s="2"/>
      <c r="E14" s="2"/>
      <c r="F14" s="2"/>
      <c r="G14" s="2"/>
      <c r="H14" s="2"/>
      <c r="I14" s="2"/>
      <c r="J14" s="2"/>
      <c r="K14" s="2"/>
      <c r="L14" s="18" t="s">
        <v>54</v>
      </c>
      <c r="M14" s="2"/>
      <c r="N14" s="2"/>
      <c r="O14" s="2"/>
      <c r="P14" s="2"/>
      <c r="Q14" s="2"/>
      <c r="R14" s="2"/>
      <c r="S14" s="2"/>
      <c r="T14" s="2"/>
      <c r="U14" s="18" t="s">
        <v>54</v>
      </c>
      <c r="V14" s="18" t="s">
        <v>54</v>
      </c>
      <c r="W14" s="2"/>
      <c r="X14" s="2"/>
      <c r="AA14" s="28"/>
      <c r="AC14" s="2"/>
      <c r="AE14" s="18" t="s">
        <v>54</v>
      </c>
      <c r="AF14" s="2"/>
      <c r="AG14" s="43"/>
      <c r="AI14" s="44"/>
      <c r="AJ14" s="21"/>
      <c r="AL14" s="128"/>
      <c r="AM14" s="18" t="s">
        <v>54</v>
      </c>
      <c r="AN14" s="124"/>
      <c r="AO14" s="124"/>
      <c r="AP14" s="124"/>
      <c r="AQ14" s="124"/>
      <c r="AR14" s="124"/>
      <c r="AS14" s="124"/>
      <c r="AT14" s="118"/>
      <c r="AU14" s="126" t="s">
        <v>120</v>
      </c>
      <c r="AV14" s="118"/>
      <c r="AW14" s="118"/>
      <c r="AX14" s="2"/>
      <c r="AY14" s="18" t="s">
        <v>54</v>
      </c>
    </row>
    <row r="15" spans="1:61" ht="15" customHeight="1" x14ac:dyDescent="0.25">
      <c r="A15" s="46" t="s">
        <v>39</v>
      </c>
      <c r="B15" s="25" t="s">
        <v>27</v>
      </c>
      <c r="C15" s="2"/>
      <c r="D15" s="2"/>
      <c r="E15" s="2"/>
      <c r="F15" s="2"/>
      <c r="G15" s="2"/>
      <c r="H15" s="2"/>
      <c r="I15" s="2"/>
      <c r="J15" s="2"/>
      <c r="K15" s="2"/>
      <c r="L15" s="18" t="s">
        <v>54</v>
      </c>
      <c r="M15" s="2"/>
      <c r="N15" s="2"/>
      <c r="O15" s="2"/>
      <c r="P15" s="2"/>
      <c r="Q15" s="2"/>
      <c r="R15" s="2"/>
      <c r="S15" s="2"/>
      <c r="T15" s="2"/>
      <c r="U15" s="18" t="s">
        <v>54</v>
      </c>
      <c r="V15" s="18" t="s">
        <v>54</v>
      </c>
      <c r="W15" s="2"/>
      <c r="X15" s="2"/>
      <c r="Y15" s="2"/>
      <c r="AA15" s="28"/>
      <c r="AC15" s="2"/>
      <c r="AD15" s="2"/>
      <c r="AE15" s="18" t="s">
        <v>54</v>
      </c>
      <c r="AF15" s="2"/>
      <c r="AG15" s="43"/>
      <c r="AI15" s="44"/>
      <c r="AJ15" s="21"/>
      <c r="AL15" s="128"/>
      <c r="AM15" s="18" t="s">
        <v>54</v>
      </c>
      <c r="AN15" s="124"/>
      <c r="AO15" s="124"/>
      <c r="AP15" s="124"/>
      <c r="AQ15" s="124"/>
      <c r="AR15" s="124"/>
      <c r="AS15" s="124"/>
      <c r="AT15" s="118"/>
      <c r="AU15" s="126" t="s">
        <v>121</v>
      </c>
      <c r="AV15" s="118"/>
      <c r="AW15" s="118"/>
      <c r="AX15" s="2"/>
      <c r="AY15" s="18" t="s">
        <v>54</v>
      </c>
    </row>
    <row r="16" spans="1:61" ht="15" customHeight="1" x14ac:dyDescent="0.25">
      <c r="A16" s="46" t="s">
        <v>40</v>
      </c>
      <c r="B16" s="19" t="s">
        <v>24</v>
      </c>
      <c r="C16" s="2"/>
      <c r="D16" s="2"/>
      <c r="E16" s="2"/>
      <c r="F16" s="2"/>
      <c r="G16" s="2"/>
      <c r="H16" s="2"/>
      <c r="I16" s="2"/>
      <c r="J16" s="2"/>
      <c r="K16" s="2"/>
      <c r="L16" s="18" t="s">
        <v>54</v>
      </c>
      <c r="M16" s="2"/>
      <c r="N16" s="2"/>
      <c r="O16" s="2"/>
      <c r="P16" s="2"/>
      <c r="Q16" s="2"/>
      <c r="R16" s="2"/>
      <c r="S16" s="2"/>
      <c r="T16" s="2"/>
      <c r="U16" s="18" t="s">
        <v>54</v>
      </c>
      <c r="V16" s="18" t="s">
        <v>54</v>
      </c>
      <c r="W16" s="2"/>
      <c r="X16" s="2"/>
      <c r="Y16" s="28"/>
      <c r="AA16" s="2"/>
      <c r="AC16" s="2"/>
      <c r="AD16" s="43"/>
      <c r="AE16" s="18" t="s">
        <v>54</v>
      </c>
      <c r="AF16" s="2"/>
      <c r="AG16" s="2"/>
      <c r="AI16" s="44"/>
      <c r="AJ16" s="21"/>
      <c r="AL16" s="128"/>
      <c r="AM16" s="18" t="s">
        <v>54</v>
      </c>
      <c r="AN16" s="124"/>
      <c r="AO16" s="124"/>
      <c r="AP16" s="124"/>
      <c r="AQ16" s="124"/>
      <c r="AR16" s="124"/>
      <c r="AS16" s="124"/>
      <c r="AT16" s="118"/>
      <c r="AU16" s="118"/>
      <c r="AV16" s="118"/>
      <c r="AW16" s="118"/>
      <c r="AX16" s="2"/>
      <c r="AY16" s="18" t="s">
        <v>54</v>
      </c>
    </row>
    <row r="17" spans="1:61" ht="15" customHeight="1" x14ac:dyDescent="0.25">
      <c r="A17" s="46" t="s">
        <v>41</v>
      </c>
      <c r="B17" s="19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18" t="s">
        <v>54</v>
      </c>
      <c r="M17" s="2"/>
      <c r="N17" s="2"/>
      <c r="O17" s="2"/>
      <c r="P17" s="2"/>
      <c r="Q17" s="2"/>
      <c r="R17" s="2"/>
      <c r="S17" s="2"/>
      <c r="T17" s="2"/>
      <c r="U17" s="18" t="s">
        <v>54</v>
      </c>
      <c r="V17" s="18" t="s">
        <v>54</v>
      </c>
      <c r="W17" s="2"/>
      <c r="X17" s="2"/>
      <c r="Y17" s="28"/>
      <c r="AA17" s="2"/>
      <c r="AC17" s="2"/>
      <c r="AD17" s="43"/>
      <c r="AE17" s="18" t="s">
        <v>54</v>
      </c>
      <c r="AF17" s="2"/>
      <c r="AG17" s="2"/>
      <c r="AI17" s="44"/>
      <c r="AJ17" s="21"/>
      <c r="AL17" s="128"/>
      <c r="AM17" s="18" t="s">
        <v>54</v>
      </c>
      <c r="AN17" s="124"/>
      <c r="AO17" s="124"/>
      <c r="AP17" s="124"/>
      <c r="AQ17" s="124"/>
      <c r="AR17" s="124"/>
      <c r="AS17" s="124"/>
      <c r="AT17" s="118"/>
      <c r="AU17" s="118"/>
      <c r="AV17" s="118"/>
      <c r="AW17" s="118"/>
      <c r="AX17" s="2"/>
      <c r="AY17" s="18" t="s">
        <v>54</v>
      </c>
    </row>
    <row r="18" spans="1:61" ht="15" customHeight="1" x14ac:dyDescent="0.25">
      <c r="A18" s="46" t="s">
        <v>42</v>
      </c>
      <c r="B18" s="19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18" t="s">
        <v>54</v>
      </c>
      <c r="M18" s="2"/>
      <c r="N18" s="2"/>
      <c r="O18" s="2"/>
      <c r="P18" s="2"/>
      <c r="Q18" s="2"/>
      <c r="R18" s="2"/>
      <c r="S18" s="2"/>
      <c r="T18" s="2"/>
      <c r="U18" s="18" t="s">
        <v>54</v>
      </c>
      <c r="V18" s="18" t="s">
        <v>54</v>
      </c>
      <c r="W18" s="2"/>
      <c r="X18" s="2"/>
      <c r="Y18" s="28"/>
      <c r="AA18" s="2"/>
      <c r="AC18" s="2"/>
      <c r="AD18" s="43"/>
      <c r="AE18" s="18" t="s">
        <v>54</v>
      </c>
      <c r="AF18" s="2"/>
      <c r="AG18" s="2"/>
      <c r="AI18" s="44"/>
      <c r="AJ18" s="21"/>
      <c r="AL18" s="128"/>
      <c r="AM18" s="18" t="s">
        <v>54</v>
      </c>
      <c r="AN18" s="124"/>
      <c r="AO18" s="124"/>
      <c r="AP18" s="124"/>
      <c r="AQ18" s="124"/>
      <c r="AR18" s="124"/>
      <c r="AS18" s="124"/>
      <c r="AT18" s="118"/>
      <c r="AU18" s="118"/>
      <c r="AV18" s="118"/>
      <c r="AW18" s="118"/>
      <c r="AX18" s="2"/>
      <c r="AY18" s="18" t="s">
        <v>54</v>
      </c>
    </row>
    <row r="19" spans="1:61" ht="15" customHeight="1" x14ac:dyDescent="0.25">
      <c r="A19" s="46" t="s">
        <v>43</v>
      </c>
      <c r="B19" s="19" t="s">
        <v>24</v>
      </c>
      <c r="C19" s="2"/>
      <c r="D19" s="2"/>
      <c r="E19" s="2"/>
      <c r="F19" s="2"/>
      <c r="G19" s="2"/>
      <c r="H19" s="2"/>
      <c r="I19" s="2"/>
      <c r="J19" s="2"/>
      <c r="K19" s="2"/>
      <c r="L19" s="18" t="s">
        <v>54</v>
      </c>
      <c r="M19" s="2"/>
      <c r="N19" s="2"/>
      <c r="O19" s="2"/>
      <c r="P19" s="2"/>
      <c r="Q19" s="2"/>
      <c r="R19" s="2"/>
      <c r="S19" s="2"/>
      <c r="T19" s="2"/>
      <c r="U19" s="18" t="s">
        <v>54</v>
      </c>
      <c r="V19" s="18" t="s">
        <v>54</v>
      </c>
      <c r="W19" s="2"/>
      <c r="X19" s="2"/>
      <c r="Y19" s="2"/>
      <c r="Z19" s="2"/>
      <c r="AA19" s="28"/>
      <c r="AC19" s="2"/>
      <c r="AD19" s="2"/>
      <c r="AE19" s="18" t="s">
        <v>54</v>
      </c>
      <c r="AF19" s="2"/>
      <c r="AG19" s="43"/>
      <c r="AI19" s="44"/>
      <c r="AJ19" s="21"/>
      <c r="AL19" s="128"/>
      <c r="AM19" s="18" t="s">
        <v>54</v>
      </c>
      <c r="AN19" s="124"/>
      <c r="AO19" s="124"/>
      <c r="AP19" s="124"/>
      <c r="AQ19" s="124"/>
      <c r="AR19" s="124"/>
      <c r="AS19" s="124"/>
      <c r="AT19" s="118"/>
      <c r="AU19" s="118"/>
      <c r="AV19" s="118"/>
      <c r="AW19" s="118"/>
      <c r="AX19" s="2"/>
      <c r="AY19" s="18" t="s">
        <v>54</v>
      </c>
    </row>
    <row r="20" spans="1:61" ht="15" customHeight="1" x14ac:dyDescent="0.25">
      <c r="A20" s="46" t="s">
        <v>44</v>
      </c>
      <c r="B20" s="19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18" t="s">
        <v>54</v>
      </c>
      <c r="M20" s="2"/>
      <c r="N20" s="2"/>
      <c r="O20" s="2"/>
      <c r="P20" s="2"/>
      <c r="Q20" s="2"/>
      <c r="R20" s="2"/>
      <c r="S20" s="2"/>
      <c r="T20" s="2"/>
      <c r="U20" s="18" t="s">
        <v>54</v>
      </c>
      <c r="V20" s="18" t="s">
        <v>54</v>
      </c>
      <c r="W20" s="2"/>
      <c r="X20" s="2"/>
      <c r="Y20" s="2"/>
      <c r="Z20" s="2"/>
      <c r="AA20" s="28"/>
      <c r="AC20" s="2"/>
      <c r="AD20" s="2"/>
      <c r="AE20" s="18" t="s">
        <v>54</v>
      </c>
      <c r="AF20" s="2"/>
      <c r="AG20" s="43"/>
      <c r="AI20" s="44"/>
      <c r="AJ20" s="21"/>
      <c r="AL20" s="128"/>
      <c r="AM20" s="18" t="s">
        <v>54</v>
      </c>
      <c r="AN20" s="124"/>
      <c r="AO20" s="124"/>
      <c r="AP20" s="124"/>
      <c r="AQ20" s="124"/>
      <c r="AR20" s="124"/>
      <c r="AS20" s="124"/>
      <c r="AT20" s="118"/>
      <c r="AU20" s="118"/>
      <c r="AV20" s="118"/>
      <c r="AW20" s="118"/>
      <c r="AX20" s="2"/>
      <c r="AY20" s="18" t="s">
        <v>54</v>
      </c>
    </row>
    <row r="21" spans="1:61" ht="15" customHeight="1" x14ac:dyDescent="0.25">
      <c r="A21" s="46" t="s">
        <v>3</v>
      </c>
      <c r="B21" s="19" t="s">
        <v>24</v>
      </c>
      <c r="C21" s="2"/>
      <c r="D21" s="2"/>
      <c r="E21" s="2"/>
      <c r="F21" s="2"/>
      <c r="G21" s="2"/>
      <c r="H21" s="2"/>
      <c r="I21" s="2"/>
      <c r="J21" s="2"/>
      <c r="K21" s="2"/>
      <c r="L21" s="18" t="s">
        <v>54</v>
      </c>
      <c r="M21" s="2"/>
      <c r="N21" s="2"/>
      <c r="O21" s="2"/>
      <c r="P21" s="2"/>
      <c r="Q21" s="2"/>
      <c r="R21" s="2"/>
      <c r="S21" s="2"/>
      <c r="T21" s="2"/>
      <c r="U21" s="18" t="s">
        <v>54</v>
      </c>
      <c r="V21" s="18" t="s">
        <v>54</v>
      </c>
      <c r="W21" s="2"/>
      <c r="X21" s="2"/>
      <c r="Y21" s="2"/>
      <c r="Z21" s="2"/>
      <c r="AA21" s="28"/>
      <c r="AC21" s="2"/>
      <c r="AD21" s="2"/>
      <c r="AE21" s="18" t="s">
        <v>54</v>
      </c>
      <c r="AF21" s="2"/>
      <c r="AG21" s="43"/>
      <c r="AI21" s="44"/>
      <c r="AJ21" s="21"/>
      <c r="AL21" s="128"/>
      <c r="AM21" s="18" t="s">
        <v>54</v>
      </c>
      <c r="AN21" s="124"/>
      <c r="AO21" s="124"/>
      <c r="AP21" s="124"/>
      <c r="AQ21" s="124"/>
      <c r="AR21" s="124"/>
      <c r="AS21" s="124"/>
      <c r="AT21" s="118"/>
      <c r="AU21" s="118"/>
      <c r="AV21" s="118"/>
      <c r="AW21" s="118"/>
      <c r="AX21" s="2"/>
      <c r="AY21" s="18" t="s">
        <v>54</v>
      </c>
    </row>
    <row r="22" spans="1:61" ht="15" customHeight="1" x14ac:dyDescent="0.25">
      <c r="A22" s="46" t="s">
        <v>45</v>
      </c>
      <c r="B22" s="19" t="s">
        <v>24</v>
      </c>
      <c r="C22" s="2"/>
      <c r="D22" s="2"/>
      <c r="E22" s="2"/>
      <c r="F22" s="2"/>
      <c r="G22" s="2"/>
      <c r="H22" s="2"/>
      <c r="I22" s="2"/>
      <c r="J22" s="2"/>
      <c r="K22" s="2"/>
      <c r="L22" s="18" t="s">
        <v>54</v>
      </c>
      <c r="M22" s="2"/>
      <c r="N22" s="2"/>
      <c r="O22" s="2"/>
      <c r="P22" s="2"/>
      <c r="Q22" s="2"/>
      <c r="R22" s="2"/>
      <c r="S22" s="2"/>
      <c r="T22" s="2"/>
      <c r="U22" s="18" t="s">
        <v>54</v>
      </c>
      <c r="V22" s="18" t="s">
        <v>54</v>
      </c>
      <c r="W22" s="2"/>
      <c r="X22" s="2"/>
      <c r="Y22" s="2"/>
      <c r="Z22" s="2"/>
      <c r="AA22" s="28"/>
      <c r="AC22" s="2"/>
      <c r="AD22" s="2"/>
      <c r="AE22" s="18" t="s">
        <v>54</v>
      </c>
      <c r="AF22" s="2"/>
      <c r="AG22" s="43"/>
      <c r="AI22" s="44"/>
      <c r="AJ22" s="21"/>
      <c r="AL22" s="128"/>
      <c r="AM22" s="18" t="s">
        <v>54</v>
      </c>
      <c r="AN22" s="124"/>
      <c r="AO22" s="124"/>
      <c r="AP22" s="124"/>
      <c r="AQ22" s="124"/>
      <c r="AR22" s="124"/>
      <c r="AS22" s="124"/>
      <c r="AT22" s="118"/>
      <c r="AU22" s="118"/>
      <c r="AV22" s="118"/>
      <c r="AW22" s="118"/>
      <c r="AX22" s="2"/>
      <c r="AY22" s="18" t="s">
        <v>54</v>
      </c>
    </row>
    <row r="23" spans="1:61" ht="15.75" customHeight="1" x14ac:dyDescent="0.25">
      <c r="A23" s="46" t="s">
        <v>46</v>
      </c>
      <c r="B23" s="19" t="s">
        <v>24</v>
      </c>
      <c r="C23" s="2"/>
      <c r="D23" s="2"/>
      <c r="E23" s="2"/>
      <c r="F23" s="2"/>
      <c r="G23" s="2"/>
      <c r="H23" s="2"/>
      <c r="I23" s="2"/>
      <c r="J23" s="2"/>
      <c r="K23" s="2"/>
      <c r="L23" s="18" t="s">
        <v>54</v>
      </c>
      <c r="M23" s="2"/>
      <c r="N23" s="2"/>
      <c r="O23" s="2"/>
      <c r="P23" s="2"/>
      <c r="Q23" s="2"/>
      <c r="R23" s="2"/>
      <c r="S23" s="2"/>
      <c r="T23" s="2"/>
      <c r="U23" s="18" t="s">
        <v>54</v>
      </c>
      <c r="V23" s="18" t="s">
        <v>54</v>
      </c>
      <c r="W23" s="2"/>
      <c r="X23" s="2"/>
      <c r="Y23" s="2"/>
      <c r="Z23" s="2"/>
      <c r="AA23" s="2"/>
      <c r="AC23" s="2"/>
      <c r="AD23" s="2"/>
      <c r="AE23" s="18" t="s">
        <v>54</v>
      </c>
      <c r="AF23" s="28"/>
      <c r="AG23" s="2"/>
      <c r="AI23" s="44"/>
      <c r="AJ23" s="21"/>
      <c r="AK23" s="129"/>
      <c r="AL23" s="128"/>
      <c r="AM23" s="18" t="s">
        <v>54</v>
      </c>
      <c r="AN23" s="124"/>
      <c r="AO23" s="124"/>
      <c r="AP23" s="124"/>
      <c r="AQ23" s="124"/>
      <c r="AR23" s="124"/>
      <c r="AS23" s="124"/>
      <c r="AT23" s="118"/>
      <c r="AU23" s="118"/>
      <c r="AV23" s="118"/>
      <c r="AW23" s="118"/>
      <c r="AY23" s="18" t="s">
        <v>54</v>
      </c>
    </row>
    <row r="24" spans="1:61" ht="15" customHeight="1" x14ac:dyDescent="0.25">
      <c r="A24" s="46" t="s">
        <v>47</v>
      </c>
      <c r="B24" s="19" t="s">
        <v>24</v>
      </c>
      <c r="C24" s="2"/>
      <c r="D24" s="2"/>
      <c r="E24" s="2"/>
      <c r="F24" s="2"/>
      <c r="G24" s="2"/>
      <c r="H24" s="2"/>
      <c r="I24" s="2"/>
      <c r="J24" s="2"/>
      <c r="K24" s="2"/>
      <c r="L24" s="18" t="s">
        <v>54</v>
      </c>
      <c r="M24" s="2"/>
      <c r="N24" s="2"/>
      <c r="O24" s="2"/>
      <c r="P24" s="2"/>
      <c r="Q24" s="2"/>
      <c r="R24" s="2"/>
      <c r="S24" s="2"/>
      <c r="T24" s="2"/>
      <c r="U24" s="18" t="s">
        <v>54</v>
      </c>
      <c r="V24" s="18" t="s">
        <v>54</v>
      </c>
      <c r="W24" s="2"/>
      <c r="X24" s="2"/>
      <c r="Y24" s="2"/>
      <c r="Z24" s="2"/>
      <c r="AA24" s="28"/>
      <c r="AC24" s="2"/>
      <c r="AD24" s="2"/>
      <c r="AE24" s="18" t="s">
        <v>54</v>
      </c>
      <c r="AF24" s="2"/>
      <c r="AG24" s="43"/>
      <c r="AI24" s="44"/>
      <c r="AJ24" s="21"/>
      <c r="AL24" s="128"/>
      <c r="AM24" s="18" t="s">
        <v>54</v>
      </c>
      <c r="AN24" s="124"/>
      <c r="AO24" s="124"/>
      <c r="AP24" s="124"/>
      <c r="AQ24" s="124"/>
      <c r="AR24" s="124"/>
      <c r="AS24" s="124"/>
      <c r="AT24" s="118"/>
      <c r="AU24" s="118"/>
      <c r="AV24" s="118"/>
      <c r="AW24" s="118"/>
      <c r="AX24" s="2"/>
      <c r="AY24" s="18" t="s">
        <v>54</v>
      </c>
    </row>
    <row r="25" spans="1:61" ht="15" customHeight="1" x14ac:dyDescent="0.25">
      <c r="A25" s="46" t="s">
        <v>4</v>
      </c>
      <c r="B25" s="19" t="s">
        <v>24</v>
      </c>
      <c r="C25" s="2"/>
      <c r="D25" s="2"/>
      <c r="E25" s="2"/>
      <c r="F25" s="2"/>
      <c r="G25" s="2"/>
      <c r="H25" s="2"/>
      <c r="I25" s="2"/>
      <c r="J25" s="2"/>
      <c r="K25" s="2"/>
      <c r="L25" s="18" t="s">
        <v>54</v>
      </c>
      <c r="M25" s="2"/>
      <c r="N25" s="2"/>
      <c r="O25" s="2"/>
      <c r="P25" s="2"/>
      <c r="Q25" s="2"/>
      <c r="R25" s="2"/>
      <c r="S25" s="2"/>
      <c r="T25" s="2"/>
      <c r="U25" s="18" t="s">
        <v>54</v>
      </c>
      <c r="V25" s="18" t="s">
        <v>54</v>
      </c>
      <c r="W25" s="2"/>
      <c r="X25" s="2"/>
      <c r="Y25" s="2"/>
      <c r="Z25" s="2"/>
      <c r="AA25" s="2"/>
      <c r="AB25" s="2"/>
      <c r="AC25" s="2"/>
      <c r="AD25" s="2"/>
      <c r="AE25" s="18" t="s">
        <v>54</v>
      </c>
      <c r="AF25" s="2"/>
      <c r="AG25" s="2"/>
      <c r="AH25" s="2"/>
      <c r="AI25" s="44"/>
      <c r="AJ25" s="21"/>
      <c r="AL25" s="128"/>
      <c r="AM25" s="18" t="s">
        <v>54</v>
      </c>
      <c r="AN25" s="124"/>
      <c r="AO25" s="124"/>
      <c r="AP25" s="124"/>
      <c r="AQ25" s="124"/>
      <c r="AR25" s="124"/>
      <c r="AS25" s="124"/>
      <c r="AT25" s="118"/>
      <c r="AU25" s="118"/>
      <c r="AV25" s="118"/>
      <c r="AW25" s="118"/>
      <c r="AX25" s="2"/>
      <c r="AY25" s="18" t="s">
        <v>54</v>
      </c>
    </row>
    <row r="26" spans="1:61" x14ac:dyDescent="0.25">
      <c r="M26" s="8"/>
      <c r="N26" s="8"/>
      <c r="P26" s="8"/>
      <c r="Q26" s="8"/>
      <c r="R26" s="8"/>
      <c r="S26" s="8"/>
      <c r="T26" s="8"/>
      <c r="U26" s="8"/>
      <c r="V26" s="8"/>
      <c r="W26" s="8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12" customFormat="1" ht="18" customHeight="1" x14ac:dyDescent="0.25">
      <c r="O27" s="16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O27" s="17"/>
      <c r="AP27" s="17"/>
      <c r="AQ27" s="17"/>
      <c r="AR27" s="17"/>
      <c r="AS27" s="17"/>
      <c r="AV27" s="17"/>
      <c r="AW27" s="17"/>
      <c r="AX27" s="17"/>
    </row>
    <row r="28" spans="1:61" ht="15.95" customHeight="1" x14ac:dyDescent="0.25">
      <c r="A28" s="27" t="s">
        <v>102</v>
      </c>
      <c r="M28" s="15" t="s">
        <v>38</v>
      </c>
      <c r="N28" s="29"/>
      <c r="O28" s="16" t="s">
        <v>29</v>
      </c>
      <c r="P28" s="17"/>
      <c r="Q28" s="17"/>
      <c r="R28" s="17"/>
      <c r="S28" s="17"/>
      <c r="T28" s="31"/>
      <c r="U28" s="16" t="s">
        <v>33</v>
      </c>
      <c r="V28" s="8"/>
      <c r="W28" s="8"/>
      <c r="X28" s="8"/>
      <c r="Y28" s="8"/>
      <c r="Z28" s="8"/>
      <c r="AA28" s="8"/>
      <c r="AB28" s="8"/>
      <c r="AC28" s="8"/>
      <c r="AD28" s="8"/>
      <c r="AE28" s="17"/>
      <c r="AF28" s="17"/>
      <c r="AG28" s="17"/>
      <c r="AH28" s="26"/>
      <c r="AI28" s="8" t="s">
        <v>34</v>
      </c>
      <c r="AJ28" s="17"/>
      <c r="AK28" s="8"/>
      <c r="AL28" s="18"/>
      <c r="AM28" s="16" t="s">
        <v>22</v>
      </c>
      <c r="AN28" s="17"/>
      <c r="AO28" s="17"/>
      <c r="AP28" s="44"/>
      <c r="AQ28" s="16" t="s">
        <v>122</v>
      </c>
      <c r="AS28" s="17"/>
      <c r="AT28" s="17"/>
      <c r="AU28" s="17"/>
      <c r="AX28" s="30"/>
      <c r="AY28" s="16" t="s">
        <v>30</v>
      </c>
    </row>
    <row r="29" spans="1:61" s="12" customFormat="1" ht="11.25" customHeight="1" x14ac:dyDescent="0.25">
      <c r="A29" s="27" t="s">
        <v>108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6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61" ht="15.95" customHeight="1" x14ac:dyDescent="0.25">
      <c r="A30" s="3" t="s">
        <v>21</v>
      </c>
      <c r="B30" s="2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6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1" ht="15" customHeight="1" x14ac:dyDescent="0.25">
      <c r="A31" s="46" t="s">
        <v>5</v>
      </c>
      <c r="B31" s="19" t="s">
        <v>24</v>
      </c>
      <c r="C31" s="1"/>
      <c r="D31" s="1"/>
      <c r="E31" s="1"/>
      <c r="F31" s="1"/>
      <c r="G31" s="1"/>
      <c r="H31" s="2"/>
      <c r="I31" s="2"/>
      <c r="J31" s="2"/>
      <c r="K31" s="2"/>
      <c r="L31" s="18" t="s">
        <v>54</v>
      </c>
      <c r="M31" s="10" t="s">
        <v>115</v>
      </c>
      <c r="N31" s="2"/>
      <c r="O31" s="2"/>
      <c r="P31" s="46"/>
      <c r="Q31" s="2"/>
      <c r="R31" s="2"/>
      <c r="S31" s="2"/>
      <c r="T31" s="2"/>
      <c r="U31" s="18" t="s">
        <v>54</v>
      </c>
      <c r="V31" s="18" t="s">
        <v>54</v>
      </c>
      <c r="W31" s="10" t="s">
        <v>116</v>
      </c>
      <c r="X31" s="2"/>
      <c r="Y31" s="31"/>
      <c r="Z31" s="2"/>
      <c r="AA31" s="2"/>
      <c r="AB31" s="2"/>
      <c r="AC31" s="31"/>
      <c r="AD31" s="2"/>
      <c r="AE31" s="18" t="s">
        <v>54</v>
      </c>
      <c r="AF31" s="2"/>
      <c r="AG31" s="2"/>
      <c r="AH31" s="2"/>
      <c r="AI31" s="44"/>
      <c r="AJ31" s="21"/>
      <c r="AK31" s="2"/>
      <c r="AL31" s="2"/>
      <c r="AM31" s="18" t="s">
        <v>54</v>
      </c>
      <c r="AN31" s="124"/>
      <c r="AO31" s="124"/>
      <c r="AP31" s="124"/>
      <c r="AQ31" s="124"/>
      <c r="AR31" s="124"/>
      <c r="AS31" s="124"/>
      <c r="AT31" s="118"/>
      <c r="AU31" s="118"/>
      <c r="AV31" s="118"/>
      <c r="AW31" s="118"/>
      <c r="AX31" s="2"/>
      <c r="AY31" s="18" t="s">
        <v>54</v>
      </c>
      <c r="AZ31" s="2"/>
      <c r="BA31" s="2"/>
      <c r="BB31" s="2"/>
    </row>
    <row r="32" spans="1:61" ht="15" customHeight="1" x14ac:dyDescent="0.25">
      <c r="A32" s="46" t="s">
        <v>6</v>
      </c>
      <c r="B32" s="19" t="s">
        <v>24</v>
      </c>
      <c r="C32" s="1"/>
      <c r="D32" s="1"/>
      <c r="E32" s="1"/>
      <c r="F32" s="1"/>
      <c r="G32" s="1"/>
      <c r="H32" s="2"/>
      <c r="I32" s="2"/>
      <c r="J32" s="2"/>
      <c r="K32" s="2"/>
      <c r="L32" s="18" t="s">
        <v>54</v>
      </c>
      <c r="M32" s="2"/>
      <c r="N32" s="2"/>
      <c r="O32" s="46" t="s">
        <v>32</v>
      </c>
      <c r="Q32" s="2"/>
      <c r="R32" s="2"/>
      <c r="S32" s="2"/>
      <c r="T32" s="2"/>
      <c r="U32" s="18" t="s">
        <v>54</v>
      </c>
      <c r="V32" s="18" t="s">
        <v>54</v>
      </c>
      <c r="W32" s="2"/>
      <c r="Y32" s="31"/>
      <c r="Z32" s="5"/>
      <c r="AA32" s="5"/>
      <c r="AB32" s="5"/>
      <c r="AC32" s="31"/>
      <c r="AD32" s="5"/>
      <c r="AE32" s="18" t="s">
        <v>54</v>
      </c>
      <c r="AF32" s="2"/>
      <c r="AG32" s="2"/>
      <c r="AH32" s="2"/>
      <c r="AI32" s="44"/>
      <c r="AJ32" s="21"/>
      <c r="AK32" s="2"/>
      <c r="AL32" s="2"/>
      <c r="AM32" s="18" t="s">
        <v>54</v>
      </c>
      <c r="AN32" s="124"/>
      <c r="AO32" s="124"/>
      <c r="AP32" s="124"/>
      <c r="AQ32" s="124"/>
      <c r="AR32" s="124"/>
      <c r="AS32" s="124"/>
      <c r="AT32" s="118"/>
      <c r="AU32" s="118"/>
      <c r="AV32" s="118"/>
      <c r="AW32" s="118"/>
      <c r="AX32" s="2"/>
      <c r="AY32" s="18" t="s">
        <v>54</v>
      </c>
      <c r="AZ32" s="2"/>
      <c r="BA32" s="2"/>
      <c r="BB32" s="2"/>
    </row>
    <row r="33" spans="1:54" ht="15" customHeight="1" x14ac:dyDescent="0.25">
      <c r="A33" s="46" t="s">
        <v>7</v>
      </c>
      <c r="B33" s="19" t="s">
        <v>24</v>
      </c>
      <c r="C33" s="1"/>
      <c r="D33" s="1"/>
      <c r="E33" s="1"/>
      <c r="F33" s="1"/>
      <c r="G33" s="1"/>
      <c r="H33" s="2"/>
      <c r="I33" s="2"/>
      <c r="J33" s="2"/>
      <c r="K33" s="2"/>
      <c r="L33" s="18" t="s">
        <v>54</v>
      </c>
      <c r="M33" s="2"/>
      <c r="N33" s="2"/>
      <c r="O33" s="2"/>
      <c r="P33" s="2"/>
      <c r="Q33" s="46" t="s">
        <v>32</v>
      </c>
      <c r="S33" s="2"/>
      <c r="T33" s="2"/>
      <c r="U33" s="18" t="s">
        <v>54</v>
      </c>
      <c r="V33" s="18" t="s">
        <v>54</v>
      </c>
      <c r="W33" s="2"/>
      <c r="X33" s="2"/>
      <c r="Y33" s="31"/>
      <c r="Z33" s="2"/>
      <c r="AA33" s="2"/>
      <c r="AB33" s="2"/>
      <c r="AC33" s="31"/>
      <c r="AD33" s="2"/>
      <c r="AE33" s="18" t="s">
        <v>54</v>
      </c>
      <c r="AF33" s="2"/>
      <c r="AG33" s="2"/>
      <c r="AH33" s="2"/>
      <c r="AI33" s="44"/>
      <c r="AJ33" s="21"/>
      <c r="AK33" s="2"/>
      <c r="AL33" s="2"/>
      <c r="AM33" s="18" t="s">
        <v>54</v>
      </c>
      <c r="AN33" s="124"/>
      <c r="AO33" s="124"/>
      <c r="AP33" s="124"/>
      <c r="AQ33" s="124"/>
      <c r="AR33" s="124"/>
      <c r="AS33" s="124"/>
      <c r="AT33" s="118"/>
      <c r="AU33" s="118"/>
      <c r="AV33" s="118"/>
      <c r="AW33" s="118"/>
      <c r="AX33" s="2"/>
      <c r="AY33" s="18" t="s">
        <v>54</v>
      </c>
      <c r="AZ33" s="2"/>
      <c r="BA33" s="2"/>
      <c r="BB33" s="2"/>
    </row>
    <row r="34" spans="1:54" ht="15" customHeight="1" x14ac:dyDescent="0.25">
      <c r="A34" s="46" t="s">
        <v>8</v>
      </c>
      <c r="B34" s="19" t="s">
        <v>24</v>
      </c>
      <c r="C34" s="1"/>
      <c r="D34" s="1"/>
      <c r="E34" s="1"/>
      <c r="F34" s="1"/>
      <c r="G34" s="1"/>
      <c r="H34" s="2"/>
      <c r="I34" s="2"/>
      <c r="J34" s="2"/>
      <c r="K34" s="2"/>
      <c r="L34" s="18" t="s">
        <v>54</v>
      </c>
      <c r="M34" s="2"/>
      <c r="N34" s="2"/>
      <c r="O34" s="2"/>
      <c r="P34" s="2"/>
      <c r="Q34" s="2"/>
      <c r="R34" s="2"/>
      <c r="S34" s="2"/>
      <c r="T34" s="2"/>
      <c r="U34" s="18" t="s">
        <v>54</v>
      </c>
      <c r="V34" s="18" t="s">
        <v>54</v>
      </c>
      <c r="W34" s="2"/>
      <c r="X34" s="2"/>
      <c r="Y34" s="2"/>
      <c r="Z34" s="2"/>
      <c r="AA34" s="2"/>
      <c r="AB34" s="2"/>
      <c r="AC34" s="31"/>
      <c r="AD34" s="2"/>
      <c r="AE34" s="18" t="s">
        <v>54</v>
      </c>
      <c r="AF34" s="2"/>
      <c r="AG34" s="2"/>
      <c r="AH34" s="2"/>
      <c r="AI34" s="44"/>
      <c r="AJ34" s="21"/>
      <c r="AK34" s="2"/>
      <c r="AL34" s="2"/>
      <c r="AM34" s="18" t="s">
        <v>54</v>
      </c>
      <c r="AN34" s="124"/>
      <c r="AO34" s="124"/>
      <c r="AP34" s="124"/>
      <c r="AQ34" s="124"/>
      <c r="AR34" s="124"/>
      <c r="AS34" s="124"/>
      <c r="AT34" s="118"/>
      <c r="AU34" s="118"/>
      <c r="AV34" s="118"/>
      <c r="AW34" s="118"/>
      <c r="AX34" s="2"/>
      <c r="AY34" s="18" t="s">
        <v>54</v>
      </c>
      <c r="AZ34" s="2"/>
      <c r="BA34" s="2"/>
      <c r="BB34" s="2"/>
    </row>
    <row r="35" spans="1:54" ht="15" customHeight="1" x14ac:dyDescent="0.25">
      <c r="A35" s="46" t="s">
        <v>9</v>
      </c>
      <c r="B35" s="19" t="s">
        <v>24</v>
      </c>
      <c r="C35" s="1"/>
      <c r="D35" s="1"/>
      <c r="E35" s="1"/>
      <c r="F35" s="1"/>
      <c r="G35" s="1"/>
      <c r="H35" s="2"/>
      <c r="I35" s="2"/>
      <c r="J35" s="2"/>
      <c r="K35" s="2"/>
      <c r="L35" s="18" t="s">
        <v>54</v>
      </c>
      <c r="M35" s="2"/>
      <c r="N35" s="2"/>
      <c r="O35" s="2"/>
      <c r="P35" s="2"/>
      <c r="Q35" s="2"/>
      <c r="R35" s="2"/>
      <c r="S35" s="2"/>
      <c r="T35" s="2"/>
      <c r="U35" s="18" t="s">
        <v>54</v>
      </c>
      <c r="V35" s="18" t="s">
        <v>54</v>
      </c>
      <c r="W35" s="2"/>
      <c r="Y35" s="2"/>
      <c r="Z35" s="2"/>
      <c r="AA35" s="2"/>
      <c r="AB35" s="2"/>
      <c r="AC35" s="31"/>
      <c r="AD35" s="2"/>
      <c r="AE35" s="18" t="s">
        <v>54</v>
      </c>
      <c r="AF35" s="2"/>
      <c r="AG35" s="2"/>
      <c r="AH35" s="2"/>
      <c r="AI35" s="44"/>
      <c r="AJ35" s="21"/>
      <c r="AK35" s="2"/>
      <c r="AL35" s="2"/>
      <c r="AM35" s="18" t="s">
        <v>54</v>
      </c>
      <c r="AN35" s="124"/>
      <c r="AO35" s="124"/>
      <c r="AP35" s="124"/>
      <c r="AQ35" s="124"/>
      <c r="AR35" s="124"/>
      <c r="AS35" s="124"/>
      <c r="AT35" s="118"/>
      <c r="AU35" s="118"/>
      <c r="AV35" s="118"/>
      <c r="AW35" s="118"/>
      <c r="AX35" s="2"/>
      <c r="AY35" s="18" t="s">
        <v>54</v>
      </c>
      <c r="AZ35" s="2"/>
      <c r="BA35" s="2"/>
      <c r="BB35" s="2"/>
    </row>
    <row r="36" spans="1:54" ht="15" customHeight="1" x14ac:dyDescent="0.25">
      <c r="A36" s="53" t="s">
        <v>10</v>
      </c>
      <c r="B36" s="19" t="s">
        <v>24</v>
      </c>
      <c r="C36" s="56"/>
      <c r="D36" s="56"/>
      <c r="E36" s="56"/>
      <c r="F36" s="56"/>
      <c r="G36" s="56"/>
      <c r="H36" s="2"/>
      <c r="I36" s="2"/>
      <c r="J36" s="2"/>
      <c r="K36" s="2"/>
      <c r="L36" s="18" t="s">
        <v>54</v>
      </c>
      <c r="M36" s="2"/>
      <c r="N36" s="2"/>
      <c r="O36" s="2"/>
      <c r="P36" s="2"/>
      <c r="Q36" s="2"/>
      <c r="R36" s="2"/>
      <c r="S36" s="2"/>
      <c r="T36" s="2"/>
      <c r="U36" s="18" t="s">
        <v>54</v>
      </c>
      <c r="V36" s="18" t="s">
        <v>54</v>
      </c>
      <c r="W36" s="2"/>
      <c r="X36" s="2"/>
      <c r="Y36" s="2"/>
      <c r="Z36" s="2"/>
      <c r="AA36" s="2"/>
      <c r="AB36" s="2"/>
      <c r="AC36" s="31"/>
      <c r="AD36" s="2"/>
      <c r="AE36" s="18" t="s">
        <v>54</v>
      </c>
      <c r="AF36" s="2"/>
      <c r="AG36" s="2"/>
      <c r="AH36" s="2"/>
      <c r="AI36" s="44"/>
      <c r="AJ36" s="21"/>
      <c r="AK36" s="2"/>
      <c r="AL36" s="2"/>
      <c r="AM36" s="18" t="s">
        <v>54</v>
      </c>
      <c r="AN36" s="124"/>
      <c r="AO36" s="124"/>
      <c r="AP36" s="124"/>
      <c r="AQ36" s="124"/>
      <c r="AR36" s="124"/>
      <c r="AS36" s="124"/>
      <c r="AT36" s="118"/>
      <c r="AU36" s="118"/>
      <c r="AV36" s="118"/>
      <c r="AW36" s="118"/>
      <c r="AX36" s="2"/>
      <c r="AY36" s="18" t="s">
        <v>54</v>
      </c>
      <c r="AZ36" s="2"/>
      <c r="BA36" s="2"/>
      <c r="BB36" s="2"/>
    </row>
    <row r="37" spans="1:54" ht="15" customHeight="1" x14ac:dyDescent="0.25">
      <c r="A37" s="53" t="s">
        <v>11</v>
      </c>
      <c r="B37" s="19" t="s">
        <v>24</v>
      </c>
      <c r="C37" s="56"/>
      <c r="D37" s="56"/>
      <c r="E37" s="56"/>
      <c r="F37" s="56"/>
      <c r="G37" s="56"/>
      <c r="H37" s="2"/>
      <c r="I37" s="2"/>
      <c r="J37" s="2"/>
      <c r="K37" s="2"/>
      <c r="L37" s="18" t="s">
        <v>54</v>
      </c>
      <c r="M37" s="2"/>
      <c r="N37" s="2"/>
      <c r="O37" s="2"/>
      <c r="P37" s="2"/>
      <c r="Q37" s="2"/>
      <c r="R37" s="2"/>
      <c r="S37" s="2"/>
      <c r="T37" s="2"/>
      <c r="U37" s="18" t="s">
        <v>54</v>
      </c>
      <c r="V37" s="18" t="s">
        <v>54</v>
      </c>
      <c r="W37" s="2"/>
      <c r="X37" s="2"/>
      <c r="Y37" s="2"/>
      <c r="Z37" s="2"/>
      <c r="AA37" s="2"/>
      <c r="AB37" s="2"/>
      <c r="AC37" s="31"/>
      <c r="AD37" s="2"/>
      <c r="AE37" s="18" t="s">
        <v>54</v>
      </c>
      <c r="AF37" s="2"/>
      <c r="AG37" s="2"/>
      <c r="AH37" s="2"/>
      <c r="AI37" s="44"/>
      <c r="AJ37" s="21"/>
      <c r="AK37" s="2"/>
      <c r="AL37" s="2"/>
      <c r="AM37" s="18" t="s">
        <v>54</v>
      </c>
      <c r="AN37" s="124"/>
      <c r="AO37" s="124"/>
      <c r="AP37" s="124"/>
      <c r="AQ37" s="124"/>
      <c r="AR37" s="124"/>
      <c r="AS37" s="124"/>
      <c r="AT37" s="118"/>
      <c r="AU37" s="118"/>
      <c r="AV37" s="118"/>
      <c r="AW37" s="118"/>
      <c r="AX37" s="2"/>
      <c r="AY37" s="18" t="s">
        <v>54</v>
      </c>
      <c r="AZ37" s="2"/>
      <c r="BA37" s="2"/>
      <c r="BB37" s="2"/>
    </row>
    <row r="38" spans="1:54" ht="15" customHeight="1" x14ac:dyDescent="0.25">
      <c r="A38" s="53" t="s">
        <v>12</v>
      </c>
      <c r="B38" s="19" t="s">
        <v>24</v>
      </c>
      <c r="C38" s="56"/>
      <c r="D38" s="56"/>
      <c r="E38" s="56"/>
      <c r="F38" s="56"/>
      <c r="G38" s="56"/>
      <c r="H38" s="2"/>
      <c r="I38" s="2"/>
      <c r="J38" s="2"/>
      <c r="K38" s="2"/>
      <c r="L38" s="18" t="s">
        <v>54</v>
      </c>
      <c r="M38" s="2"/>
      <c r="N38" s="2"/>
      <c r="O38" s="2"/>
      <c r="P38" s="2"/>
      <c r="Q38" s="2"/>
      <c r="R38" s="2"/>
      <c r="S38" s="2"/>
      <c r="T38" s="2"/>
      <c r="U38" s="18" t="s">
        <v>54</v>
      </c>
      <c r="V38" s="18" t="s">
        <v>54</v>
      </c>
      <c r="W38" s="2"/>
      <c r="X38" s="2"/>
      <c r="Y38" s="2"/>
      <c r="Z38" s="2"/>
      <c r="AA38" s="2"/>
      <c r="AB38" s="2"/>
      <c r="AC38" s="31"/>
      <c r="AD38" s="2"/>
      <c r="AE38" s="18" t="s">
        <v>54</v>
      </c>
      <c r="AF38" s="2"/>
      <c r="AG38" s="2"/>
      <c r="AH38" s="2"/>
      <c r="AI38" s="44"/>
      <c r="AJ38" s="21"/>
      <c r="AK38" s="2"/>
      <c r="AL38" s="2"/>
      <c r="AM38" s="18" t="s">
        <v>54</v>
      </c>
      <c r="AN38" s="124"/>
      <c r="AO38" s="124"/>
      <c r="AP38" s="124"/>
      <c r="AQ38" s="124"/>
      <c r="AR38" s="124"/>
      <c r="AS38" s="124"/>
      <c r="AT38" s="118"/>
      <c r="AU38" s="118"/>
      <c r="AV38" s="118"/>
      <c r="AW38" s="118"/>
      <c r="AX38" s="2"/>
      <c r="AY38" s="18" t="s">
        <v>54</v>
      </c>
      <c r="AZ38" s="2"/>
      <c r="BA38" s="2"/>
      <c r="BB38" s="2"/>
    </row>
    <row r="39" spans="1:54" ht="15" customHeight="1" x14ac:dyDescent="0.25">
      <c r="A39" s="46" t="s">
        <v>13</v>
      </c>
      <c r="B39" s="19" t="s">
        <v>24</v>
      </c>
      <c r="C39" s="1"/>
      <c r="D39" s="1"/>
      <c r="E39" s="1"/>
      <c r="F39" s="1"/>
      <c r="G39" s="1"/>
      <c r="H39" s="2"/>
      <c r="I39" s="2"/>
      <c r="J39" s="2"/>
      <c r="K39" s="2"/>
      <c r="L39" s="18" t="s">
        <v>54</v>
      </c>
      <c r="M39" s="2"/>
      <c r="N39" s="2"/>
      <c r="O39" s="2"/>
      <c r="P39" s="2"/>
      <c r="Q39" s="2"/>
      <c r="R39" s="2"/>
      <c r="S39" s="2"/>
      <c r="T39" s="2"/>
      <c r="U39" s="18" t="s">
        <v>54</v>
      </c>
      <c r="V39" s="18" t="s">
        <v>54</v>
      </c>
      <c r="W39" s="2"/>
      <c r="X39" s="2"/>
      <c r="Y39" s="2"/>
      <c r="Z39" s="2"/>
      <c r="AA39" s="2"/>
      <c r="AB39" s="2"/>
      <c r="AC39" s="31"/>
      <c r="AD39" s="2"/>
      <c r="AE39" s="18" t="s">
        <v>54</v>
      </c>
      <c r="AF39" s="2"/>
      <c r="AG39" s="2"/>
      <c r="AH39" s="2"/>
      <c r="AI39" s="44"/>
      <c r="AJ39" s="21"/>
      <c r="AK39" s="2"/>
      <c r="AL39" s="2"/>
      <c r="AM39" s="18" t="s">
        <v>54</v>
      </c>
      <c r="AN39" s="124"/>
      <c r="AO39" s="124"/>
      <c r="AP39" s="124"/>
      <c r="AQ39" s="124"/>
      <c r="AR39" s="124"/>
      <c r="AS39" s="124"/>
      <c r="AT39" s="118"/>
      <c r="AU39" s="118"/>
      <c r="AV39" s="118"/>
      <c r="AW39" s="118"/>
      <c r="AX39" s="2"/>
      <c r="AY39" s="18" t="s">
        <v>54</v>
      </c>
      <c r="AZ39" s="2"/>
      <c r="BA39" s="2"/>
      <c r="BB39" s="2"/>
    </row>
    <row r="40" spans="1:54" ht="15" customHeight="1" x14ac:dyDescent="0.25">
      <c r="A40" s="46" t="s">
        <v>14</v>
      </c>
      <c r="B40" s="19" t="s">
        <v>24</v>
      </c>
      <c r="C40" s="1"/>
      <c r="D40" s="1"/>
      <c r="E40" s="1"/>
      <c r="F40" s="1"/>
      <c r="G40" s="1"/>
      <c r="H40" s="2"/>
      <c r="I40" s="2"/>
      <c r="J40" s="2"/>
      <c r="K40" s="2"/>
      <c r="L40" s="18" t="s">
        <v>54</v>
      </c>
      <c r="M40" s="2"/>
      <c r="N40" s="2"/>
      <c r="O40" s="2"/>
      <c r="P40" s="2"/>
      <c r="Q40" s="2"/>
      <c r="R40" s="2"/>
      <c r="S40" s="2"/>
      <c r="T40" s="2"/>
      <c r="U40" s="18" t="s">
        <v>54</v>
      </c>
      <c r="V40" s="18" t="s">
        <v>54</v>
      </c>
      <c r="W40" s="2"/>
      <c r="X40" s="2"/>
      <c r="Y40" s="2"/>
      <c r="Z40" s="2"/>
      <c r="AA40" s="2"/>
      <c r="AB40" s="2"/>
      <c r="AC40" s="31"/>
      <c r="AD40" s="2"/>
      <c r="AE40" s="18" t="s">
        <v>54</v>
      </c>
      <c r="AF40" s="2"/>
      <c r="AG40" s="2"/>
      <c r="AH40" s="2"/>
      <c r="AI40" s="44"/>
      <c r="AJ40" s="21"/>
      <c r="AK40" s="2"/>
      <c r="AL40" s="2"/>
      <c r="AM40" s="18" t="s">
        <v>54</v>
      </c>
      <c r="AN40" s="124"/>
      <c r="AO40" s="124"/>
      <c r="AP40" s="124"/>
      <c r="AQ40" s="124"/>
      <c r="AR40" s="124"/>
      <c r="AS40" s="124"/>
      <c r="AT40" s="118"/>
      <c r="AU40" s="118"/>
      <c r="AV40" s="118"/>
      <c r="AW40" s="118"/>
      <c r="AX40" s="2"/>
      <c r="AY40" s="18" t="s">
        <v>54</v>
      </c>
      <c r="AZ40" s="2"/>
      <c r="BA40" s="2"/>
      <c r="BB40" s="2"/>
    </row>
    <row r="41" spans="1:54" ht="15" customHeight="1" x14ac:dyDescent="0.25">
      <c r="A41" s="46" t="s">
        <v>15</v>
      </c>
      <c r="B41" s="25" t="s">
        <v>35</v>
      </c>
      <c r="C41" s="1"/>
      <c r="D41" s="1"/>
      <c r="E41" s="1"/>
      <c r="F41" s="1"/>
      <c r="G41" s="1"/>
      <c r="H41" s="2"/>
      <c r="I41" s="2"/>
      <c r="J41" s="2"/>
      <c r="K41" s="2"/>
      <c r="L41" s="18" t="s">
        <v>54</v>
      </c>
      <c r="M41" s="2"/>
      <c r="N41" s="2"/>
      <c r="O41" s="2"/>
      <c r="P41" s="2"/>
      <c r="Q41" s="2"/>
      <c r="R41" s="2"/>
      <c r="S41" s="2"/>
      <c r="T41" s="2"/>
      <c r="U41" s="18" t="s">
        <v>54</v>
      </c>
      <c r="V41" s="18" t="s">
        <v>54</v>
      </c>
      <c r="W41" s="2"/>
      <c r="X41" s="2"/>
      <c r="Y41" s="2"/>
      <c r="Z41" s="2"/>
      <c r="AA41" s="2"/>
      <c r="AB41" s="2"/>
      <c r="AC41" s="2"/>
      <c r="AD41" s="2"/>
      <c r="AE41" s="18" t="s">
        <v>54</v>
      </c>
      <c r="AF41" s="2"/>
      <c r="AG41" s="2"/>
      <c r="AH41" s="2"/>
      <c r="AI41" s="44"/>
      <c r="AJ41" s="21"/>
      <c r="AK41" s="2"/>
      <c r="AL41" s="2"/>
      <c r="AM41" s="18" t="s">
        <v>54</v>
      </c>
      <c r="AN41" s="124"/>
      <c r="AO41" s="124"/>
      <c r="AP41" s="124"/>
      <c r="AQ41" s="124"/>
      <c r="AR41" s="124"/>
      <c r="AS41" s="124"/>
      <c r="AT41" s="118"/>
      <c r="AU41" s="118"/>
      <c r="AV41" s="118"/>
      <c r="AW41" s="118"/>
      <c r="AX41" s="2"/>
      <c r="AY41" s="18" t="s">
        <v>54</v>
      </c>
      <c r="AZ41" s="2"/>
      <c r="BA41" s="2"/>
      <c r="BB41" s="2"/>
    </row>
    <row r="42" spans="1:54" ht="15" customHeight="1" x14ac:dyDescent="0.25">
      <c r="A42" s="46" t="s">
        <v>16</v>
      </c>
      <c r="B42" s="19" t="s">
        <v>24</v>
      </c>
      <c r="C42" s="1"/>
      <c r="D42" s="1"/>
      <c r="E42" s="1"/>
      <c r="F42" s="1"/>
      <c r="G42" s="1"/>
      <c r="H42" s="2"/>
      <c r="I42" s="2"/>
      <c r="J42" s="2"/>
      <c r="K42" s="2"/>
      <c r="L42" s="18" t="s">
        <v>54</v>
      </c>
      <c r="M42" s="2"/>
      <c r="N42" s="2"/>
      <c r="O42" s="2"/>
      <c r="P42" s="2"/>
      <c r="Q42" s="2"/>
      <c r="R42" s="2"/>
      <c r="T42" s="5" t="s">
        <v>32</v>
      </c>
      <c r="U42" s="18" t="s">
        <v>54</v>
      </c>
      <c r="V42" s="18" t="s">
        <v>54</v>
      </c>
      <c r="W42" s="2"/>
      <c r="X42" s="2"/>
      <c r="Y42" s="31"/>
      <c r="Z42" s="2"/>
      <c r="AA42" s="2"/>
      <c r="AB42" s="2"/>
      <c r="AC42" s="2"/>
      <c r="AD42" s="2"/>
      <c r="AE42" s="18" t="s">
        <v>54</v>
      </c>
      <c r="AF42" s="2"/>
      <c r="AG42" s="2"/>
      <c r="AH42" s="2"/>
      <c r="AI42" s="44"/>
      <c r="AJ42" s="21"/>
      <c r="AK42" s="2"/>
      <c r="AL42" s="2"/>
      <c r="AM42" s="18" t="s">
        <v>54</v>
      </c>
      <c r="AN42" s="124"/>
      <c r="AO42" s="124"/>
      <c r="AP42" s="124"/>
      <c r="AQ42" s="124"/>
      <c r="AR42" s="124"/>
      <c r="AS42" s="124"/>
      <c r="AT42" s="118"/>
      <c r="AU42" s="118"/>
      <c r="AV42" s="118"/>
      <c r="AW42" s="118"/>
      <c r="AX42" s="2"/>
      <c r="AY42" s="18" t="s">
        <v>54</v>
      </c>
      <c r="AZ42" s="2"/>
      <c r="BA42" s="2"/>
      <c r="BB42" s="2"/>
    </row>
    <row r="43" spans="1:54" ht="15" customHeight="1" x14ac:dyDescent="0.25">
      <c r="A43" s="46" t="s">
        <v>17</v>
      </c>
      <c r="B43" s="19" t="s">
        <v>24</v>
      </c>
      <c r="C43" s="1"/>
      <c r="D43" s="1"/>
      <c r="E43" s="1"/>
      <c r="F43" s="1"/>
      <c r="G43" s="1"/>
      <c r="H43" s="2"/>
      <c r="I43" s="2"/>
      <c r="J43" s="2"/>
      <c r="K43" s="2"/>
      <c r="L43" s="18" t="s">
        <v>54</v>
      </c>
      <c r="M43" s="2"/>
      <c r="N43" s="2"/>
      <c r="O43" s="2"/>
      <c r="P43" s="2"/>
      <c r="Q43" s="2"/>
      <c r="R43" s="2"/>
      <c r="S43" s="2"/>
      <c r="T43" s="2"/>
      <c r="U43" s="18" t="s">
        <v>54</v>
      </c>
      <c r="V43" s="18" t="s">
        <v>54</v>
      </c>
      <c r="W43" s="2"/>
      <c r="X43" s="2"/>
      <c r="Y43" s="2"/>
      <c r="Z43" s="2"/>
      <c r="AA43" s="46" t="s">
        <v>32</v>
      </c>
      <c r="AB43" s="2"/>
      <c r="AC43" s="2"/>
      <c r="AD43" s="2"/>
      <c r="AE43" s="18" t="s">
        <v>54</v>
      </c>
      <c r="AF43" s="2"/>
      <c r="AG43" s="2"/>
      <c r="AH43" s="2"/>
      <c r="AI43" s="44"/>
      <c r="AJ43" s="21"/>
      <c r="AK43" s="2"/>
      <c r="AL43" s="2"/>
      <c r="AM43" s="18" t="s">
        <v>54</v>
      </c>
      <c r="AN43" s="124"/>
      <c r="AO43" s="124"/>
      <c r="AP43" s="124"/>
      <c r="AQ43" s="124"/>
      <c r="AR43" s="124"/>
      <c r="AS43" s="124"/>
      <c r="AT43" s="118"/>
      <c r="AU43" s="118"/>
      <c r="AV43" s="118"/>
      <c r="AW43" s="118"/>
      <c r="AX43" s="2"/>
      <c r="AY43" s="18" t="s">
        <v>54</v>
      </c>
      <c r="AZ43" s="2"/>
      <c r="BA43" s="2"/>
      <c r="BB43" s="2"/>
    </row>
    <row r="44" spans="1:54" ht="15" customHeight="1" x14ac:dyDescent="0.25">
      <c r="A44" s="46" t="s">
        <v>18</v>
      </c>
      <c r="B44" s="19" t="s">
        <v>24</v>
      </c>
      <c r="C44" s="1"/>
      <c r="D44" s="1"/>
      <c r="E44" s="1"/>
      <c r="F44" s="1"/>
      <c r="G44" s="1"/>
      <c r="H44" s="2"/>
      <c r="I44" s="2"/>
      <c r="J44" s="2"/>
      <c r="K44" s="2"/>
      <c r="L44" s="18" t="s">
        <v>54</v>
      </c>
      <c r="M44" s="2"/>
      <c r="N44" s="2"/>
      <c r="O44" s="2"/>
      <c r="P44" s="2"/>
      <c r="Q44" s="2"/>
      <c r="R44" s="2"/>
      <c r="S44" s="2"/>
      <c r="T44" s="2"/>
      <c r="U44" s="18" t="s">
        <v>54</v>
      </c>
      <c r="V44" s="18" t="s">
        <v>54</v>
      </c>
      <c r="W44" s="2"/>
      <c r="X44" s="2"/>
      <c r="Y44" s="2"/>
      <c r="Z44" s="2"/>
      <c r="AA44" s="2"/>
      <c r="AC44" s="2"/>
      <c r="AD44" s="5" t="s">
        <v>32</v>
      </c>
      <c r="AE44" s="18" t="s">
        <v>54</v>
      </c>
      <c r="AF44" s="2"/>
      <c r="AG44" s="2"/>
      <c r="AH44" s="2"/>
      <c r="AI44" s="44"/>
      <c r="AJ44" s="21"/>
      <c r="AK44" s="2"/>
      <c r="AL44" s="2"/>
      <c r="AM44" s="18" t="s">
        <v>54</v>
      </c>
      <c r="AN44" s="124"/>
      <c r="AO44" s="124"/>
      <c r="AP44" s="124"/>
      <c r="AQ44" s="124"/>
      <c r="AR44" s="124"/>
      <c r="AS44" s="124"/>
      <c r="AT44" s="118"/>
      <c r="AU44" s="118"/>
      <c r="AV44" s="118"/>
      <c r="AW44" s="118"/>
      <c r="AX44" s="2"/>
      <c r="AY44" s="18" t="s">
        <v>54</v>
      </c>
      <c r="AZ44" s="2"/>
      <c r="BA44" s="2"/>
      <c r="BB44" s="2"/>
    </row>
    <row r="45" spans="1:54" ht="15" customHeight="1" x14ac:dyDescent="0.25">
      <c r="A45" s="46" t="s">
        <v>19</v>
      </c>
      <c r="B45" s="19" t="s">
        <v>24</v>
      </c>
      <c r="C45" s="1"/>
      <c r="D45" s="1"/>
      <c r="E45" s="1"/>
      <c r="F45" s="1"/>
      <c r="G45" s="1"/>
      <c r="H45" s="2"/>
      <c r="I45" s="2"/>
      <c r="J45" s="2"/>
      <c r="K45" s="2"/>
      <c r="L45" s="18" t="s">
        <v>54</v>
      </c>
      <c r="M45" s="2"/>
      <c r="N45" s="2"/>
      <c r="O45" s="2"/>
      <c r="P45" s="2"/>
      <c r="Q45" s="2"/>
      <c r="R45" s="2"/>
      <c r="S45" s="2"/>
      <c r="T45" s="2"/>
      <c r="U45" s="18" t="s">
        <v>54</v>
      </c>
      <c r="V45" s="18" t="s">
        <v>54</v>
      </c>
      <c r="W45" s="2"/>
      <c r="X45" s="2"/>
      <c r="Y45" s="2"/>
      <c r="Z45" s="2"/>
      <c r="AA45" s="2"/>
      <c r="AB45" s="2"/>
      <c r="AC45" s="2"/>
      <c r="AD45" s="2"/>
      <c r="AE45" s="18" t="s">
        <v>54</v>
      </c>
      <c r="AF45" s="2"/>
      <c r="AG45" s="2"/>
      <c r="AH45" s="132" t="s">
        <v>32</v>
      </c>
      <c r="AI45" s="44"/>
      <c r="AJ45" s="21"/>
      <c r="AK45" s="2"/>
      <c r="AL45" s="2"/>
      <c r="AM45" s="18" t="s">
        <v>54</v>
      </c>
      <c r="AN45" s="124"/>
      <c r="AO45" s="124"/>
      <c r="AP45" s="124"/>
      <c r="AQ45" s="124"/>
      <c r="AR45" s="124"/>
      <c r="AS45" s="124"/>
      <c r="AT45" s="118"/>
      <c r="AU45" s="118"/>
      <c r="AV45" s="118"/>
      <c r="AW45" s="118"/>
      <c r="AX45" s="2"/>
      <c r="AY45" s="18" t="s">
        <v>54</v>
      </c>
      <c r="AZ45" s="2"/>
      <c r="BA45" s="2"/>
      <c r="BB45" s="2"/>
    </row>
    <row r="46" spans="1:54" ht="17.25" customHeight="1" x14ac:dyDescent="0.25">
      <c r="A46" s="46" t="s">
        <v>20</v>
      </c>
      <c r="B46" s="19" t="s">
        <v>24</v>
      </c>
      <c r="C46" s="1"/>
      <c r="D46" s="1"/>
      <c r="E46" s="1"/>
      <c r="F46" s="1"/>
      <c r="G46" s="1"/>
      <c r="H46" s="2"/>
      <c r="I46" s="2"/>
      <c r="J46" s="2"/>
      <c r="K46" s="2"/>
      <c r="L46" s="18" t="s">
        <v>54</v>
      </c>
      <c r="M46" s="2"/>
      <c r="N46" s="2"/>
      <c r="O46" s="2"/>
      <c r="P46" s="2"/>
      <c r="Q46" s="2"/>
      <c r="R46" s="2"/>
      <c r="S46" s="2"/>
      <c r="T46" s="2"/>
      <c r="U46" s="18" t="s">
        <v>54</v>
      </c>
      <c r="V46" s="18" t="s">
        <v>54</v>
      </c>
      <c r="W46" s="2"/>
      <c r="X46" s="2"/>
      <c r="Y46" s="2"/>
      <c r="Z46" s="2"/>
      <c r="AA46" s="2"/>
      <c r="AB46" s="2"/>
      <c r="AC46" s="2"/>
      <c r="AD46" s="2"/>
      <c r="AE46" s="18" t="s">
        <v>54</v>
      </c>
      <c r="AF46" s="2"/>
      <c r="AG46" s="2"/>
      <c r="AH46" s="133"/>
      <c r="AI46" s="44"/>
      <c r="AJ46" s="21"/>
      <c r="AK46" s="2"/>
      <c r="AL46" s="2"/>
      <c r="AM46" s="18" t="s">
        <v>54</v>
      </c>
      <c r="AN46" s="124"/>
      <c r="AO46" s="124"/>
      <c r="AP46" s="124"/>
      <c r="AQ46" s="124"/>
      <c r="AR46" s="124"/>
      <c r="AS46" s="124"/>
      <c r="AT46" s="118"/>
      <c r="AU46" s="118"/>
      <c r="AV46" s="118"/>
      <c r="AW46" s="118"/>
      <c r="AX46" s="2"/>
      <c r="AY46" s="18" t="s">
        <v>54</v>
      </c>
      <c r="AZ46" s="2"/>
      <c r="BA46" s="2"/>
      <c r="BB46" s="2"/>
    </row>
  </sheetData>
  <mergeCells count="1">
    <mergeCell ref="AH45:AH46"/>
  </mergeCells>
  <pageMargins left="0.44" right="0.21" top="0.55118110236220474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21" sqref="D21"/>
    </sheetView>
  </sheetViews>
  <sheetFormatPr defaultRowHeight="15" x14ac:dyDescent="0.25"/>
  <cols>
    <col min="1" max="1" width="9.140625" style="41"/>
    <col min="2" max="2" width="16" style="41" bestFit="1" customWidth="1"/>
    <col min="3" max="3" width="27.42578125" style="35" bestFit="1" customWidth="1"/>
    <col min="4" max="4" width="33.85546875" style="35" bestFit="1" customWidth="1"/>
  </cols>
  <sheetData>
    <row r="1" spans="1:4" x14ac:dyDescent="0.25">
      <c r="A1" s="42"/>
    </row>
    <row r="4" spans="1:4" x14ac:dyDescent="0.25">
      <c r="A4" s="134"/>
      <c r="B4" s="134"/>
      <c r="C4" s="134"/>
      <c r="D4" s="134"/>
    </row>
    <row r="5" spans="1:4" x14ac:dyDescent="0.25">
      <c r="A5" s="38"/>
      <c r="B5" s="38"/>
      <c r="C5" s="36"/>
      <c r="D5" s="36"/>
    </row>
    <row r="6" spans="1:4" x14ac:dyDescent="0.25">
      <c r="A6" s="38"/>
      <c r="B6" s="39"/>
      <c r="C6" s="37"/>
      <c r="D6" s="36"/>
    </row>
    <row r="7" spans="1:4" x14ac:dyDescent="0.25">
      <c r="A7" s="38"/>
      <c r="B7" s="39"/>
      <c r="C7" s="37"/>
      <c r="D7" s="36"/>
    </row>
    <row r="8" spans="1:4" x14ac:dyDescent="0.25">
      <c r="A8" s="38"/>
      <c r="B8" s="39"/>
      <c r="C8" s="37"/>
      <c r="D8" s="36"/>
    </row>
    <row r="9" spans="1:4" x14ac:dyDescent="0.25">
      <c r="A9" s="38"/>
      <c r="B9" s="39"/>
      <c r="C9" s="37"/>
      <c r="D9" s="36"/>
    </row>
    <row r="10" spans="1:4" x14ac:dyDescent="0.25">
      <c r="A10" s="38"/>
      <c r="B10" s="39"/>
      <c r="C10" s="37"/>
      <c r="D10" s="36"/>
    </row>
    <row r="11" spans="1:4" x14ac:dyDescent="0.25">
      <c r="A11" s="38"/>
      <c r="B11" s="39"/>
      <c r="C11" s="37"/>
      <c r="D11" s="36"/>
    </row>
    <row r="12" spans="1:4" x14ac:dyDescent="0.25">
      <c r="A12" s="38"/>
      <c r="B12" s="39"/>
      <c r="C12" s="37"/>
      <c r="D12" s="36"/>
    </row>
    <row r="13" spans="1:4" x14ac:dyDescent="0.25">
      <c r="A13" s="38"/>
      <c r="B13" s="39"/>
      <c r="C13" s="37"/>
      <c r="D13" s="36"/>
    </row>
    <row r="14" spans="1:4" x14ac:dyDescent="0.25">
      <c r="A14" s="38"/>
      <c r="B14" s="39"/>
      <c r="C14" s="37"/>
      <c r="D14" s="36"/>
    </row>
    <row r="15" spans="1:4" x14ac:dyDescent="0.25">
      <c r="A15" s="38"/>
      <c r="B15" s="39"/>
      <c r="C15" s="37"/>
      <c r="D15" s="36"/>
    </row>
    <row r="16" spans="1:4" x14ac:dyDescent="0.25">
      <c r="A16" s="38"/>
      <c r="B16" s="39"/>
      <c r="C16" s="37"/>
      <c r="D16" s="36"/>
    </row>
    <row r="17" spans="1:4" x14ac:dyDescent="0.25">
      <c r="A17" s="38"/>
      <c r="B17" s="39"/>
      <c r="C17" s="37"/>
      <c r="D17" s="36"/>
    </row>
    <row r="18" spans="1:4" x14ac:dyDescent="0.25">
      <c r="A18" s="38"/>
      <c r="B18" s="39"/>
      <c r="C18" s="37"/>
      <c r="D18" s="36"/>
    </row>
    <row r="19" spans="1:4" x14ac:dyDescent="0.25">
      <c r="A19" s="38"/>
      <c r="B19" s="39"/>
      <c r="C19" s="37"/>
      <c r="D19" s="36"/>
    </row>
    <row r="20" spans="1:4" x14ac:dyDescent="0.25">
      <c r="A20" s="38"/>
      <c r="B20" s="39"/>
      <c r="C20" s="37"/>
      <c r="D20" s="36"/>
    </row>
    <row r="21" spans="1:4" x14ac:dyDescent="0.25">
      <c r="A21" s="38"/>
      <c r="B21" s="39"/>
      <c r="C21" s="37"/>
      <c r="D21" s="36"/>
    </row>
    <row r="22" spans="1:4" x14ac:dyDescent="0.25">
      <c r="A22" s="38"/>
      <c r="B22" s="39"/>
      <c r="C22" s="37"/>
      <c r="D22" s="36"/>
    </row>
    <row r="23" spans="1:4" x14ac:dyDescent="0.25">
      <c r="A23" s="38"/>
      <c r="B23" s="39"/>
      <c r="C23" s="37"/>
      <c r="D23" s="36"/>
    </row>
    <row r="24" spans="1:4" x14ac:dyDescent="0.25">
      <c r="A24" s="38"/>
      <c r="B24" s="39"/>
      <c r="C24" s="37"/>
      <c r="D24" s="36"/>
    </row>
    <row r="25" spans="1:4" x14ac:dyDescent="0.25">
      <c r="A25" s="38"/>
      <c r="B25" s="39"/>
      <c r="C25" s="37"/>
      <c r="D25" s="36"/>
    </row>
    <row r="26" spans="1:4" x14ac:dyDescent="0.25">
      <c r="A26" s="38"/>
      <c r="B26" s="39"/>
      <c r="C26" s="37"/>
      <c r="D26" s="36"/>
    </row>
    <row r="27" spans="1:4" x14ac:dyDescent="0.25">
      <c r="A27" s="38"/>
      <c r="B27" s="39"/>
      <c r="C27" s="37"/>
      <c r="D27" s="36"/>
    </row>
    <row r="28" spans="1:4" x14ac:dyDescent="0.25">
      <c r="A28" s="38"/>
      <c r="B28" s="39"/>
      <c r="C28" s="37"/>
      <c r="D28" s="36"/>
    </row>
    <row r="29" spans="1:4" x14ac:dyDescent="0.25">
      <c r="A29" s="38"/>
      <c r="B29" s="39"/>
      <c r="C29" s="37"/>
      <c r="D29" s="36"/>
    </row>
    <row r="30" spans="1:4" x14ac:dyDescent="0.25">
      <c r="A30" s="38"/>
      <c r="B30" s="39"/>
      <c r="C30" s="37"/>
      <c r="D30" s="36"/>
    </row>
    <row r="31" spans="1:4" x14ac:dyDescent="0.25">
      <c r="A31" s="38"/>
      <c r="B31" s="39"/>
      <c r="C31" s="37"/>
      <c r="D31" s="36"/>
    </row>
    <row r="32" spans="1:4" x14ac:dyDescent="0.25">
      <c r="A32" s="38"/>
      <c r="B32" s="39"/>
      <c r="C32" s="37"/>
      <c r="D32" s="36"/>
    </row>
    <row r="33" spans="1:4" x14ac:dyDescent="0.25">
      <c r="A33" s="38"/>
      <c r="B33" s="39"/>
      <c r="C33" s="37"/>
      <c r="D33" s="36"/>
    </row>
    <row r="34" spans="1:4" x14ac:dyDescent="0.25">
      <c r="A34" s="38"/>
      <c r="B34" s="39"/>
      <c r="C34" s="37"/>
      <c r="D34" s="36"/>
    </row>
    <row r="35" spans="1:4" x14ac:dyDescent="0.25">
      <c r="A35" s="38"/>
      <c r="B35" s="39"/>
      <c r="C35" s="37"/>
      <c r="D35" s="36"/>
    </row>
    <row r="36" spans="1:4" x14ac:dyDescent="0.25">
      <c r="A36" s="38"/>
      <c r="B36" s="39"/>
      <c r="C36" s="37"/>
      <c r="D36" s="36"/>
    </row>
    <row r="37" spans="1:4" x14ac:dyDescent="0.25">
      <c r="A37" s="38"/>
      <c r="B37" s="39"/>
      <c r="C37" s="37"/>
      <c r="D37" s="36"/>
    </row>
    <row r="38" spans="1:4" x14ac:dyDescent="0.25">
      <c r="A38" s="38"/>
      <c r="B38" s="39"/>
      <c r="C38" s="37"/>
      <c r="D38" s="36"/>
    </row>
    <row r="39" spans="1:4" x14ac:dyDescent="0.25">
      <c r="A39" s="40"/>
      <c r="B39" s="40"/>
      <c r="C39" s="34"/>
      <c r="D39" s="34"/>
    </row>
    <row r="40" spans="1:4" x14ac:dyDescent="0.25">
      <c r="A40" s="40"/>
      <c r="B40" s="40"/>
      <c r="C40" s="34"/>
      <c r="D40" s="34"/>
    </row>
    <row r="41" spans="1:4" x14ac:dyDescent="0.25">
      <c r="A41" s="40"/>
      <c r="B41" s="40"/>
      <c r="C41" s="34"/>
      <c r="D41" s="34"/>
    </row>
    <row r="42" spans="1:4" x14ac:dyDescent="0.25">
      <c r="A42" s="40"/>
      <c r="B42" s="40"/>
      <c r="C42" s="34"/>
      <c r="D42" s="34"/>
    </row>
    <row r="43" spans="1:4" x14ac:dyDescent="0.25">
      <c r="A43" s="40"/>
      <c r="B43" s="40"/>
      <c r="C43" s="34"/>
      <c r="D43" s="34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opLeftCell="A1048576" zoomScale="90" zoomScaleNormal="90" workbookViewId="0">
      <selection sqref="A1:XFD1048576"/>
    </sheetView>
  </sheetViews>
  <sheetFormatPr defaultRowHeight="14.25" zeroHeight="1" x14ac:dyDescent="0.25"/>
  <cols>
    <col min="1" max="1" width="13" style="70" customWidth="1"/>
    <col min="2" max="2" width="10.140625" style="70" customWidth="1"/>
    <col min="3" max="12" width="2.85546875" style="70" customWidth="1"/>
    <col min="13" max="13" width="3.85546875" style="70" customWidth="1"/>
    <col min="14" max="19" width="4.140625" style="70" customWidth="1"/>
    <col min="20" max="21" width="4.28515625" style="70" customWidth="1"/>
    <col min="22" max="23" width="2.85546875" style="70" customWidth="1"/>
    <col min="24" max="29" width="3.7109375" style="70" customWidth="1"/>
    <col min="30" max="30" width="2.85546875" style="70" customWidth="1"/>
    <col min="31" max="39" width="4.140625" style="70" customWidth="1"/>
    <col min="40" max="41" width="2.85546875" style="70" customWidth="1"/>
    <col min="42" max="42" width="4.140625" style="70" customWidth="1"/>
    <col min="43" max="50" width="2.85546875" style="70" customWidth="1"/>
    <col min="51" max="51" width="5.140625" style="70" customWidth="1"/>
    <col min="52" max="52" width="6" style="70" customWidth="1"/>
    <col min="53" max="53" width="4.5703125" style="70" customWidth="1"/>
    <col min="54" max="54" width="4.140625" style="70" customWidth="1"/>
    <col min="55" max="55" width="5.42578125" style="70" bestFit="1" customWidth="1"/>
    <col min="56" max="16384" width="9.140625" style="70"/>
  </cols>
  <sheetData>
    <row r="1" spans="1:54" s="8" customFormat="1" ht="15" hidden="1" x14ac:dyDescent="0.25">
      <c r="A1" s="11" t="s">
        <v>62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54" s="8" customFormat="1" ht="24.75" hidden="1" customHeight="1" x14ac:dyDescent="0.25">
      <c r="A2" s="135" t="s">
        <v>31</v>
      </c>
      <c r="B2" s="136"/>
      <c r="C2" s="32">
        <v>42231</v>
      </c>
      <c r="D2" s="32">
        <f>C2+1</f>
        <v>42232</v>
      </c>
      <c r="E2" s="32">
        <f t="shared" ref="E2:AO2" si="0">D2+7</f>
        <v>42239</v>
      </c>
      <c r="F2" s="32">
        <f t="shared" si="0"/>
        <v>42246</v>
      </c>
      <c r="G2" s="32">
        <f t="shared" si="0"/>
        <v>42253</v>
      </c>
      <c r="H2" s="32">
        <f t="shared" si="0"/>
        <v>42260</v>
      </c>
      <c r="I2" s="32">
        <f t="shared" si="0"/>
        <v>42267</v>
      </c>
      <c r="J2" s="32">
        <f t="shared" si="0"/>
        <v>42274</v>
      </c>
      <c r="K2" s="32">
        <f t="shared" si="0"/>
        <v>42281</v>
      </c>
      <c r="L2" s="32">
        <f t="shared" si="0"/>
        <v>42288</v>
      </c>
      <c r="M2" s="32">
        <f t="shared" si="0"/>
        <v>42295</v>
      </c>
      <c r="N2" s="32">
        <f t="shared" si="0"/>
        <v>42302</v>
      </c>
      <c r="O2" s="32">
        <f t="shared" si="0"/>
        <v>42309</v>
      </c>
      <c r="P2" s="32">
        <f t="shared" si="0"/>
        <v>42316</v>
      </c>
      <c r="Q2" s="32">
        <f t="shared" si="0"/>
        <v>42323</v>
      </c>
      <c r="R2" s="32">
        <f t="shared" si="0"/>
        <v>42330</v>
      </c>
      <c r="S2" s="32">
        <f t="shared" si="0"/>
        <v>42337</v>
      </c>
      <c r="T2" s="32">
        <f t="shared" si="0"/>
        <v>42344</v>
      </c>
      <c r="U2" s="32">
        <f t="shared" si="0"/>
        <v>42351</v>
      </c>
      <c r="V2" s="32">
        <f t="shared" si="0"/>
        <v>42358</v>
      </c>
      <c r="W2" s="32">
        <f t="shared" si="0"/>
        <v>42365</v>
      </c>
      <c r="X2" s="32">
        <f t="shared" si="0"/>
        <v>42372</v>
      </c>
      <c r="Y2" s="32">
        <f t="shared" si="0"/>
        <v>42379</v>
      </c>
      <c r="Z2" s="32">
        <f t="shared" si="0"/>
        <v>42386</v>
      </c>
      <c r="AA2" s="32">
        <f t="shared" si="0"/>
        <v>42393</v>
      </c>
      <c r="AB2" s="32">
        <f t="shared" si="0"/>
        <v>42400</v>
      </c>
      <c r="AC2" s="32">
        <f t="shared" si="0"/>
        <v>42407</v>
      </c>
      <c r="AD2" s="32">
        <f t="shared" si="0"/>
        <v>42414</v>
      </c>
      <c r="AE2" s="32">
        <f t="shared" si="0"/>
        <v>42421</v>
      </c>
      <c r="AF2" s="32">
        <f t="shared" si="0"/>
        <v>42428</v>
      </c>
      <c r="AG2" s="32">
        <f t="shared" si="0"/>
        <v>42435</v>
      </c>
      <c r="AH2" s="32">
        <f t="shared" si="0"/>
        <v>42442</v>
      </c>
      <c r="AI2" s="32">
        <f t="shared" si="0"/>
        <v>42449</v>
      </c>
      <c r="AJ2" s="32">
        <f t="shared" si="0"/>
        <v>42456</v>
      </c>
      <c r="AK2" s="32">
        <f t="shared" si="0"/>
        <v>42463</v>
      </c>
      <c r="AL2" s="32">
        <f t="shared" si="0"/>
        <v>42470</v>
      </c>
      <c r="AM2" s="32">
        <f t="shared" si="0"/>
        <v>42477</v>
      </c>
      <c r="AN2" s="32">
        <f t="shared" si="0"/>
        <v>42484</v>
      </c>
      <c r="AO2" s="32">
        <f t="shared" si="0"/>
        <v>42491</v>
      </c>
      <c r="AP2" s="32">
        <f t="shared" ref="AP2" si="1">AO2+7</f>
        <v>42498</v>
      </c>
      <c r="AQ2" s="32">
        <f t="shared" ref="AQ2" si="2">AP2+7</f>
        <v>42505</v>
      </c>
      <c r="AR2" s="32">
        <f t="shared" ref="AR2" si="3">AQ2+7</f>
        <v>42512</v>
      </c>
      <c r="AS2" s="32">
        <f t="shared" ref="AS2" si="4">AR2+7</f>
        <v>42519</v>
      </c>
      <c r="AT2" s="32">
        <f t="shared" ref="AT2" si="5">AS2+7</f>
        <v>42526</v>
      </c>
      <c r="AU2" s="32">
        <f t="shared" ref="AU2" si="6">AT2+7</f>
        <v>42533</v>
      </c>
      <c r="AV2" s="32">
        <f t="shared" ref="AV2:AX2" si="7">AU2+7</f>
        <v>42540</v>
      </c>
      <c r="AW2" s="32">
        <f t="shared" si="7"/>
        <v>42547</v>
      </c>
      <c r="AX2" s="32">
        <f t="shared" si="7"/>
        <v>42554</v>
      </c>
    </row>
    <row r="3" spans="1:54" s="8" customFormat="1" ht="15.95" hidden="1" customHeight="1" x14ac:dyDescent="0.25">
      <c r="B3" s="9" t="s">
        <v>25</v>
      </c>
      <c r="C3" s="2">
        <v>33</v>
      </c>
      <c r="D3" s="2">
        <f>C3+1</f>
        <v>34</v>
      </c>
      <c r="E3" s="2">
        <f t="shared" ref="E3:L3" si="8">D3+1</f>
        <v>35</v>
      </c>
      <c r="F3" s="2">
        <f t="shared" si="8"/>
        <v>36</v>
      </c>
      <c r="G3" s="2">
        <f t="shared" si="8"/>
        <v>37</v>
      </c>
      <c r="H3" s="2">
        <f t="shared" si="8"/>
        <v>38</v>
      </c>
      <c r="I3" s="2">
        <f t="shared" si="8"/>
        <v>39</v>
      </c>
      <c r="J3" s="2">
        <f t="shared" si="8"/>
        <v>40</v>
      </c>
      <c r="K3" s="2">
        <f t="shared" si="8"/>
        <v>41</v>
      </c>
      <c r="L3" s="2">
        <f t="shared" si="8"/>
        <v>42</v>
      </c>
      <c r="M3" s="2">
        <f t="shared" ref="M3" si="9">L3+1</f>
        <v>43</v>
      </c>
      <c r="N3" s="2">
        <f t="shared" ref="N3" si="10">M3+1</f>
        <v>44</v>
      </c>
      <c r="O3" s="2">
        <f t="shared" ref="O3" si="11">N3+1</f>
        <v>45</v>
      </c>
      <c r="P3" s="2">
        <f t="shared" ref="P3" si="12">O3+1</f>
        <v>46</v>
      </c>
      <c r="Q3" s="2">
        <f t="shared" ref="Q3" si="13">P3+1</f>
        <v>47</v>
      </c>
      <c r="R3" s="2">
        <f t="shared" ref="R3" si="14">Q3+1</f>
        <v>48</v>
      </c>
      <c r="S3" s="2">
        <f t="shared" ref="S3" si="15">R3+1</f>
        <v>49</v>
      </c>
      <c r="T3" s="2">
        <f t="shared" ref="T3" si="16">S3+1</f>
        <v>50</v>
      </c>
      <c r="U3" s="2">
        <f t="shared" ref="U3" si="17">T3+1</f>
        <v>51</v>
      </c>
      <c r="V3" s="2">
        <f t="shared" ref="V3" si="18">U3+1</f>
        <v>52</v>
      </c>
      <c r="W3" s="2">
        <f t="shared" ref="W3" si="19">V3+1</f>
        <v>53</v>
      </c>
      <c r="X3" s="2">
        <v>1</v>
      </c>
      <c r="Y3" s="2">
        <f t="shared" ref="Y3:AO3" si="20">X3+1</f>
        <v>2</v>
      </c>
      <c r="Z3" s="2">
        <f t="shared" si="20"/>
        <v>3</v>
      </c>
      <c r="AA3" s="2">
        <f t="shared" si="20"/>
        <v>4</v>
      </c>
      <c r="AB3" s="2">
        <f t="shared" si="20"/>
        <v>5</v>
      </c>
      <c r="AC3" s="2">
        <f t="shared" si="20"/>
        <v>6</v>
      </c>
      <c r="AD3" s="2">
        <f t="shared" si="20"/>
        <v>7</v>
      </c>
      <c r="AE3" s="2">
        <f t="shared" si="20"/>
        <v>8</v>
      </c>
      <c r="AF3" s="2">
        <f t="shared" si="20"/>
        <v>9</v>
      </c>
      <c r="AG3" s="2">
        <f t="shared" si="20"/>
        <v>10</v>
      </c>
      <c r="AH3" s="2">
        <f t="shared" si="20"/>
        <v>11</v>
      </c>
      <c r="AI3" s="2">
        <f t="shared" si="20"/>
        <v>12</v>
      </c>
      <c r="AJ3" s="2">
        <f t="shared" si="20"/>
        <v>13</v>
      </c>
      <c r="AK3" s="2">
        <f t="shared" si="20"/>
        <v>14</v>
      </c>
      <c r="AL3" s="2">
        <f t="shared" si="20"/>
        <v>15</v>
      </c>
      <c r="AM3" s="2">
        <f t="shared" si="20"/>
        <v>16</v>
      </c>
      <c r="AN3" s="2">
        <f t="shared" si="20"/>
        <v>17</v>
      </c>
      <c r="AO3" s="2">
        <f t="shared" si="20"/>
        <v>18</v>
      </c>
      <c r="AP3" s="2">
        <f t="shared" ref="AP3" si="21">AO3+1</f>
        <v>19</v>
      </c>
      <c r="AQ3" s="2">
        <f t="shared" ref="AQ3" si="22">AP3+1</f>
        <v>20</v>
      </c>
      <c r="AR3" s="2">
        <f t="shared" ref="AR3" si="23">AQ3+1</f>
        <v>21</v>
      </c>
      <c r="AS3" s="2">
        <f t="shared" ref="AS3" si="24">AR3+1</f>
        <v>22</v>
      </c>
      <c r="AT3" s="2">
        <f t="shared" ref="AT3" si="25">AS3+1</f>
        <v>23</v>
      </c>
      <c r="AU3" s="2">
        <f t="shared" ref="AU3" si="26">AT3+1</f>
        <v>24</v>
      </c>
      <c r="AV3" s="2">
        <f t="shared" ref="AV3:AX3" si="27">AU3+1</f>
        <v>25</v>
      </c>
      <c r="AW3" s="2">
        <f t="shared" si="27"/>
        <v>26</v>
      </c>
      <c r="AX3" s="2">
        <f t="shared" si="27"/>
        <v>27</v>
      </c>
    </row>
    <row r="4" spans="1:54" s="8" customFormat="1" ht="15.95" hidden="1" customHeight="1" x14ac:dyDescent="0.25">
      <c r="B4" s="4"/>
      <c r="C4" s="2">
        <v>1</v>
      </c>
      <c r="D4" s="2">
        <f>1+C4</f>
        <v>2</v>
      </c>
      <c r="E4" s="2">
        <f>1+D4</f>
        <v>3</v>
      </c>
      <c r="F4" s="2">
        <f t="shared" ref="F4:AO4" si="28">1+E4</f>
        <v>4</v>
      </c>
      <c r="G4" s="2">
        <f t="shared" si="28"/>
        <v>5</v>
      </c>
      <c r="H4" s="2">
        <f t="shared" si="28"/>
        <v>6</v>
      </c>
      <c r="I4" s="2">
        <f t="shared" si="28"/>
        <v>7</v>
      </c>
      <c r="J4" s="2">
        <f t="shared" si="28"/>
        <v>8</v>
      </c>
      <c r="K4" s="2">
        <f t="shared" si="28"/>
        <v>9</v>
      </c>
      <c r="L4" s="2">
        <f t="shared" si="28"/>
        <v>10</v>
      </c>
      <c r="M4" s="2">
        <f t="shared" si="28"/>
        <v>11</v>
      </c>
      <c r="N4" s="2">
        <f t="shared" si="28"/>
        <v>12</v>
      </c>
      <c r="O4" s="2">
        <f t="shared" si="28"/>
        <v>13</v>
      </c>
      <c r="P4" s="2">
        <f t="shared" si="28"/>
        <v>14</v>
      </c>
      <c r="Q4" s="2">
        <f t="shared" si="28"/>
        <v>15</v>
      </c>
      <c r="R4" s="2">
        <f t="shared" si="28"/>
        <v>16</v>
      </c>
      <c r="S4" s="2">
        <f t="shared" si="28"/>
        <v>17</v>
      </c>
      <c r="T4" s="2">
        <f t="shared" si="28"/>
        <v>18</v>
      </c>
      <c r="U4" s="2">
        <f t="shared" si="28"/>
        <v>19</v>
      </c>
      <c r="V4" s="2">
        <f t="shared" si="28"/>
        <v>20</v>
      </c>
      <c r="W4" s="2">
        <f t="shared" si="28"/>
        <v>21</v>
      </c>
      <c r="X4" s="2">
        <f t="shared" si="28"/>
        <v>22</v>
      </c>
      <c r="Y4" s="2">
        <f t="shared" si="28"/>
        <v>23</v>
      </c>
      <c r="Z4" s="2">
        <f t="shared" si="28"/>
        <v>24</v>
      </c>
      <c r="AA4" s="2">
        <f t="shared" si="28"/>
        <v>25</v>
      </c>
      <c r="AB4" s="2">
        <f t="shared" si="28"/>
        <v>26</v>
      </c>
      <c r="AC4" s="2">
        <f t="shared" si="28"/>
        <v>27</v>
      </c>
      <c r="AD4" s="2">
        <f t="shared" si="28"/>
        <v>28</v>
      </c>
      <c r="AE4" s="2">
        <f t="shared" si="28"/>
        <v>29</v>
      </c>
      <c r="AF4" s="2">
        <f t="shared" si="28"/>
        <v>30</v>
      </c>
      <c r="AG4" s="2">
        <f t="shared" si="28"/>
        <v>31</v>
      </c>
      <c r="AH4" s="2">
        <f t="shared" si="28"/>
        <v>32</v>
      </c>
      <c r="AI4" s="2">
        <f t="shared" si="28"/>
        <v>33</v>
      </c>
      <c r="AJ4" s="2">
        <f t="shared" si="28"/>
        <v>34</v>
      </c>
      <c r="AK4" s="2">
        <f t="shared" si="28"/>
        <v>35</v>
      </c>
      <c r="AL4" s="2">
        <f t="shared" si="28"/>
        <v>36</v>
      </c>
      <c r="AM4" s="2">
        <f t="shared" si="28"/>
        <v>37</v>
      </c>
      <c r="AN4" s="2">
        <f t="shared" si="28"/>
        <v>38</v>
      </c>
      <c r="AO4" s="2">
        <f t="shared" si="28"/>
        <v>39</v>
      </c>
      <c r="AP4" s="2">
        <f t="shared" ref="AP4:AQ4" si="29">1+AO4</f>
        <v>40</v>
      </c>
      <c r="AQ4" s="2">
        <f t="shared" si="29"/>
        <v>41</v>
      </c>
      <c r="AR4" s="2">
        <f t="shared" ref="AR4:AV4" si="30">1+AQ4</f>
        <v>42</v>
      </c>
      <c r="AS4" s="2">
        <f t="shared" si="30"/>
        <v>43</v>
      </c>
      <c r="AT4" s="2">
        <f t="shared" si="30"/>
        <v>44</v>
      </c>
      <c r="AU4" s="2">
        <f t="shared" si="30"/>
        <v>45</v>
      </c>
      <c r="AV4" s="2">
        <f t="shared" si="30"/>
        <v>46</v>
      </c>
      <c r="AW4" s="2">
        <f t="shared" ref="AW4:AX4" si="31">1+AV4</f>
        <v>47</v>
      </c>
      <c r="AX4" s="2">
        <f t="shared" si="31"/>
        <v>48</v>
      </c>
    </row>
    <row r="5" spans="1:54" s="8" customFormat="1" ht="15.95" hidden="1" customHeight="1" x14ac:dyDescent="0.25">
      <c r="B5" s="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4" s="8" customFormat="1" ht="15.95" hidden="1" customHeight="1" x14ac:dyDescent="0.25">
      <c r="A6" s="48" t="s">
        <v>103</v>
      </c>
      <c r="B6" s="48"/>
      <c r="C6" s="48"/>
      <c r="D6" s="48"/>
      <c r="E6" s="48"/>
      <c r="F6" s="48"/>
      <c r="G6" s="48"/>
      <c r="H6" s="48"/>
      <c r="I6" s="48"/>
      <c r="J6" s="48"/>
      <c r="O6" s="58"/>
      <c r="P6" s="16" t="s">
        <v>64</v>
      </c>
      <c r="V6" s="31"/>
      <c r="W6" s="16" t="s">
        <v>59</v>
      </c>
      <c r="X6" s="15"/>
      <c r="AA6" s="17"/>
      <c r="AB6" s="17"/>
      <c r="AE6" s="29"/>
      <c r="AF6" s="16" t="s">
        <v>105</v>
      </c>
      <c r="AV6" s="17"/>
      <c r="AW6" s="17"/>
      <c r="AX6" s="17"/>
      <c r="AZ6" s="137" t="s">
        <v>56</v>
      </c>
      <c r="BA6" s="138"/>
    </row>
    <row r="7" spans="1:54" s="8" customFormat="1" ht="15.95" hidden="1" customHeight="1" x14ac:dyDescent="0.25">
      <c r="A7" s="48" t="s">
        <v>110</v>
      </c>
      <c r="B7" s="48"/>
      <c r="C7" s="48"/>
      <c r="D7" s="48"/>
      <c r="E7" s="48"/>
      <c r="F7" s="48"/>
      <c r="G7" s="48"/>
      <c r="H7" s="48"/>
      <c r="I7" s="48"/>
      <c r="J7" s="48"/>
      <c r="O7" s="49"/>
      <c r="P7" s="54" t="s">
        <v>56</v>
      </c>
      <c r="Q7" s="17"/>
      <c r="S7" s="26"/>
      <c r="T7" s="8" t="s">
        <v>34</v>
      </c>
      <c r="X7" s="17"/>
      <c r="Y7" s="18" t="s">
        <v>54</v>
      </c>
      <c r="Z7" s="16" t="s">
        <v>22</v>
      </c>
      <c r="AD7" s="57"/>
      <c r="AE7" s="16" t="s">
        <v>60</v>
      </c>
      <c r="AJ7" s="123"/>
      <c r="AK7" s="8" t="s">
        <v>111</v>
      </c>
      <c r="AY7" s="141" t="s">
        <v>92</v>
      </c>
      <c r="AZ7" s="139" t="s">
        <v>104</v>
      </c>
      <c r="BA7" s="140" t="s">
        <v>91</v>
      </c>
    </row>
    <row r="8" spans="1:54" s="8" customFormat="1" ht="15.95" hidden="1" customHeight="1" x14ac:dyDescent="0.25">
      <c r="A8" s="93" t="s">
        <v>61</v>
      </c>
      <c r="B8" s="94" t="s">
        <v>23</v>
      </c>
      <c r="C8" s="69"/>
      <c r="D8" s="69"/>
      <c r="E8" s="69"/>
      <c r="F8" s="69"/>
      <c r="G8" s="69"/>
      <c r="H8" s="69"/>
      <c r="I8" s="69"/>
      <c r="J8" s="69"/>
      <c r="M8" s="52"/>
      <c r="P8" s="55"/>
      <c r="Q8" s="55"/>
      <c r="R8" s="55"/>
      <c r="S8" s="55"/>
      <c r="T8" s="55"/>
      <c r="U8" s="55"/>
      <c r="V8" s="55"/>
      <c r="W8" s="51"/>
      <c r="X8" s="51"/>
      <c r="Y8" s="51"/>
      <c r="Z8" s="51"/>
      <c r="AA8" s="51"/>
      <c r="AB8" s="51"/>
      <c r="AC8" s="51"/>
      <c r="AD8" s="51"/>
      <c r="AE8" s="55"/>
      <c r="AF8" s="55"/>
      <c r="AG8" s="55"/>
      <c r="AW8" s="54"/>
      <c r="AX8" s="17"/>
      <c r="AY8" s="141"/>
      <c r="AZ8" s="139"/>
      <c r="BA8" s="140"/>
    </row>
    <row r="9" spans="1:54" ht="15.95" hidden="1" customHeight="1" x14ac:dyDescent="0.25">
      <c r="A9" s="95" t="s">
        <v>99</v>
      </c>
      <c r="B9" s="95"/>
      <c r="C9" s="18" t="s">
        <v>54</v>
      </c>
      <c r="D9" s="50"/>
      <c r="E9" s="49"/>
      <c r="F9" s="49"/>
      <c r="G9" s="49"/>
      <c r="H9" s="49"/>
      <c r="I9" s="49"/>
      <c r="J9" s="49"/>
      <c r="K9" s="49"/>
      <c r="L9" s="18" t="s">
        <v>54</v>
      </c>
      <c r="M9" s="71"/>
      <c r="N9" s="71"/>
      <c r="O9" s="71"/>
      <c r="P9" s="59"/>
      <c r="Q9" s="71"/>
      <c r="R9" s="71"/>
      <c r="S9" s="71"/>
      <c r="T9" s="71"/>
      <c r="U9" s="71"/>
      <c r="V9" s="60" t="s">
        <v>54</v>
      </c>
      <c r="W9" s="60" t="s">
        <v>54</v>
      </c>
      <c r="X9" s="71"/>
      <c r="Y9" s="71"/>
      <c r="Z9" s="71"/>
      <c r="AA9" s="71"/>
      <c r="AB9" s="71"/>
      <c r="AC9" s="71"/>
      <c r="AD9" s="60" t="s">
        <v>54</v>
      </c>
      <c r="AE9" s="71"/>
      <c r="AF9" s="71"/>
      <c r="AG9" s="62"/>
      <c r="AH9" s="80"/>
      <c r="AI9" s="80"/>
      <c r="AJ9" s="80"/>
      <c r="AK9" s="80"/>
      <c r="AL9" s="80"/>
      <c r="AM9" s="71"/>
      <c r="AN9" s="64"/>
      <c r="AO9" s="60" t="s">
        <v>54</v>
      </c>
      <c r="AP9" s="71"/>
      <c r="AQ9" s="65"/>
      <c r="AR9" s="66"/>
      <c r="AS9" s="66"/>
      <c r="AT9" s="72"/>
      <c r="AU9" s="72"/>
      <c r="AV9" s="72"/>
      <c r="AW9" s="72"/>
      <c r="AX9" s="67" t="s">
        <v>54</v>
      </c>
      <c r="AY9" s="73"/>
      <c r="AZ9" s="74"/>
      <c r="BA9" s="72">
        <f>6*3*8</f>
        <v>144</v>
      </c>
      <c r="BB9" s="74"/>
    </row>
    <row r="10" spans="1:54" ht="15.95" hidden="1" customHeight="1" x14ac:dyDescent="0.25">
      <c r="A10" s="95" t="s">
        <v>55</v>
      </c>
      <c r="B10" s="95"/>
      <c r="C10" s="18" t="s">
        <v>54</v>
      </c>
      <c r="D10" s="53"/>
      <c r="E10" s="23"/>
      <c r="F10" s="23"/>
      <c r="G10" s="23"/>
      <c r="H10" s="23"/>
      <c r="I10" s="23"/>
      <c r="J10" s="23"/>
      <c r="K10" s="23"/>
      <c r="L10" s="18"/>
      <c r="M10" s="71"/>
      <c r="N10" s="71"/>
      <c r="O10" s="71"/>
      <c r="P10" s="59"/>
      <c r="Q10" s="71"/>
      <c r="R10" s="71"/>
      <c r="S10" s="71"/>
      <c r="T10" s="71"/>
      <c r="U10" s="71"/>
      <c r="V10" s="60"/>
      <c r="W10" s="60"/>
      <c r="X10" s="79" t="s">
        <v>58</v>
      </c>
      <c r="Y10" s="61"/>
      <c r="Z10" s="61"/>
      <c r="AA10" s="61"/>
      <c r="AB10" s="61"/>
      <c r="AC10" s="61"/>
      <c r="AD10" s="60"/>
      <c r="AE10" s="71"/>
      <c r="AF10" s="71"/>
      <c r="AG10" s="62"/>
      <c r="AH10" s="71"/>
      <c r="AI10" s="71"/>
      <c r="AJ10" s="71"/>
      <c r="AK10" s="71"/>
      <c r="AL10" s="71"/>
      <c r="AM10" s="71"/>
      <c r="AN10" s="64"/>
      <c r="AO10" s="60"/>
      <c r="AP10" s="71"/>
      <c r="AQ10" s="65"/>
      <c r="AR10" s="66"/>
      <c r="AS10" s="66"/>
      <c r="AT10" s="72"/>
      <c r="AU10" s="72"/>
      <c r="AV10" s="72"/>
      <c r="AW10" s="72"/>
      <c r="AX10" s="67"/>
      <c r="AY10" s="73"/>
      <c r="AZ10" s="72">
        <f>8*40</f>
        <v>320</v>
      </c>
      <c r="BA10" s="74"/>
      <c r="BB10" s="74"/>
    </row>
    <row r="11" spans="1:54" ht="15.95" hidden="1" customHeight="1" x14ac:dyDescent="0.25">
      <c r="A11" s="95" t="s">
        <v>94</v>
      </c>
      <c r="B11" s="95" t="s">
        <v>65</v>
      </c>
      <c r="C11" s="18" t="s">
        <v>54</v>
      </c>
      <c r="D11" s="53"/>
      <c r="E11" s="23"/>
      <c r="F11" s="23"/>
      <c r="G11" s="23"/>
      <c r="H11" s="23"/>
      <c r="I11" s="23"/>
      <c r="J11" s="23"/>
      <c r="K11" s="23"/>
      <c r="L11" s="18" t="s">
        <v>54</v>
      </c>
      <c r="M11" s="71"/>
      <c r="N11" s="71"/>
      <c r="O11" s="71"/>
      <c r="P11" s="59"/>
      <c r="Q11" s="71"/>
      <c r="R11" s="71"/>
      <c r="S11" s="71"/>
      <c r="T11" s="71"/>
      <c r="U11" s="71"/>
      <c r="V11" s="60" t="s">
        <v>54</v>
      </c>
      <c r="W11" s="60" t="s">
        <v>54</v>
      </c>
      <c r="X11" s="71"/>
      <c r="Y11" s="71"/>
      <c r="Z11" s="71"/>
      <c r="AA11" s="71"/>
      <c r="AB11" s="71"/>
      <c r="AC11" s="71"/>
      <c r="AD11" s="60" t="s">
        <v>54</v>
      </c>
      <c r="AE11" s="71"/>
      <c r="AF11" s="71"/>
      <c r="AG11" s="62"/>
      <c r="AH11" s="63">
        <v>8.8000000000000007</v>
      </c>
      <c r="AI11" s="63">
        <v>8.8000000000000007</v>
      </c>
      <c r="AJ11" s="63">
        <v>8.8000000000000007</v>
      </c>
      <c r="AK11" s="63">
        <v>8.8000000000000007</v>
      </c>
      <c r="AL11" s="63">
        <v>8.8000000000000007</v>
      </c>
      <c r="AM11" s="71"/>
      <c r="AN11" s="64"/>
      <c r="AO11" s="60" t="s">
        <v>54</v>
      </c>
      <c r="AP11" s="71"/>
      <c r="AQ11" s="65"/>
      <c r="AR11" s="66"/>
      <c r="AS11" s="66"/>
      <c r="AT11" s="72"/>
      <c r="AU11" s="72"/>
      <c r="AV11" s="72"/>
      <c r="AW11" s="72"/>
      <c r="AX11" s="67" t="s">
        <v>54</v>
      </c>
      <c r="AY11" s="92">
        <f>SUM(M11:AP11)</f>
        <v>44</v>
      </c>
      <c r="BB11" s="74"/>
    </row>
    <row r="12" spans="1:54" ht="15.95" hidden="1" customHeight="1" x14ac:dyDescent="0.25">
      <c r="A12" s="143" t="s">
        <v>112</v>
      </c>
      <c r="B12" s="107" t="s">
        <v>26</v>
      </c>
      <c r="C12" s="18" t="s">
        <v>54</v>
      </c>
      <c r="D12" s="53" t="s">
        <v>57</v>
      </c>
      <c r="E12" s="23"/>
      <c r="F12" s="23"/>
      <c r="G12" s="23"/>
      <c r="H12" s="23"/>
      <c r="I12" s="23"/>
      <c r="J12" s="23"/>
      <c r="K12" s="23"/>
      <c r="L12" s="18" t="s">
        <v>54</v>
      </c>
      <c r="M12" s="75">
        <v>8.8000000000000007</v>
      </c>
      <c r="N12" s="75">
        <v>8.8000000000000007</v>
      </c>
      <c r="O12" s="75">
        <v>8.8000000000000007</v>
      </c>
      <c r="P12" s="59">
        <v>8.8000000000000007</v>
      </c>
      <c r="Q12" s="75">
        <v>8.8000000000000007</v>
      </c>
      <c r="R12" s="75">
        <v>8.8000000000000007</v>
      </c>
      <c r="S12" s="75">
        <v>8.8000000000000007</v>
      </c>
      <c r="T12" s="75">
        <v>8.8000000000000007</v>
      </c>
      <c r="U12" s="75">
        <v>8.8000000000000007</v>
      </c>
      <c r="V12" s="60" t="s">
        <v>54</v>
      </c>
      <c r="W12" s="60" t="s">
        <v>54</v>
      </c>
      <c r="X12" s="78">
        <v>2.2000000000000002</v>
      </c>
      <c r="Y12" s="78">
        <v>2.2000000000000002</v>
      </c>
      <c r="Z12" s="78">
        <v>2.2000000000000002</v>
      </c>
      <c r="AA12" s="78">
        <v>2.2000000000000002</v>
      </c>
      <c r="AB12" s="78">
        <v>2.2000000000000002</v>
      </c>
      <c r="AC12" s="78">
        <v>2.2000000000000002</v>
      </c>
      <c r="AD12" s="60" t="s">
        <v>54</v>
      </c>
      <c r="AE12" s="75">
        <v>8.8000000000000007</v>
      </c>
      <c r="AF12" s="121">
        <v>8.8000000000000007</v>
      </c>
      <c r="AG12" s="62">
        <v>8.8000000000000007</v>
      </c>
      <c r="AH12" s="75">
        <v>8.8000000000000007</v>
      </c>
      <c r="AI12" s="75">
        <v>8.8000000000000007</v>
      </c>
      <c r="AJ12" s="75">
        <v>8.8000000000000007</v>
      </c>
      <c r="AK12" s="75">
        <v>8.8000000000000007</v>
      </c>
      <c r="AL12" s="75">
        <v>8.8000000000000007</v>
      </c>
      <c r="AM12" s="75">
        <v>8.8000000000000007</v>
      </c>
      <c r="AN12" s="64"/>
      <c r="AO12" s="60" t="s">
        <v>54</v>
      </c>
      <c r="AP12" s="121">
        <v>8.8000000000000007</v>
      </c>
      <c r="AQ12" s="65"/>
      <c r="AR12" s="66"/>
      <c r="AS12" s="66"/>
      <c r="AT12" s="72"/>
      <c r="AU12" s="72"/>
      <c r="AV12" s="72"/>
      <c r="AW12" s="72"/>
      <c r="AX12" s="67" t="s">
        <v>54</v>
      </c>
      <c r="AY12" s="92">
        <f t="shared" ref="AY12:AY18" si="32">SUM(M12:AP12)</f>
        <v>180.40000000000006</v>
      </c>
      <c r="AZ12" s="74"/>
      <c r="BA12" s="74"/>
      <c r="BB12" s="74"/>
    </row>
    <row r="13" spans="1:54" ht="15.95" hidden="1" customHeight="1" x14ac:dyDescent="0.25">
      <c r="A13" s="144"/>
      <c r="B13" s="108" t="s">
        <v>66</v>
      </c>
      <c r="C13" s="18" t="s">
        <v>54</v>
      </c>
      <c r="D13" s="23"/>
      <c r="E13" s="23"/>
      <c r="F13" s="23"/>
      <c r="G13" s="23"/>
      <c r="H13" s="23"/>
      <c r="I13" s="23"/>
      <c r="J13" s="23"/>
      <c r="K13" s="23"/>
      <c r="L13" s="18" t="s">
        <v>54</v>
      </c>
      <c r="M13" s="71"/>
      <c r="N13" s="71"/>
      <c r="O13" s="71"/>
      <c r="P13" s="68"/>
      <c r="Q13" s="71"/>
      <c r="R13" s="71"/>
      <c r="S13" s="71"/>
      <c r="T13" s="71"/>
      <c r="U13" s="71"/>
      <c r="V13" s="60" t="s">
        <v>54</v>
      </c>
      <c r="W13" s="60" t="s">
        <v>54</v>
      </c>
      <c r="X13" s="78"/>
      <c r="Y13" s="78"/>
      <c r="Z13" s="78"/>
      <c r="AA13" s="78"/>
      <c r="AB13" s="78"/>
      <c r="AC13" s="78"/>
      <c r="AD13" s="60" t="s">
        <v>54</v>
      </c>
      <c r="AE13" s="71"/>
      <c r="AF13" s="122"/>
      <c r="AG13" s="62"/>
      <c r="AH13" s="71"/>
      <c r="AI13" s="71"/>
      <c r="AJ13" s="71"/>
      <c r="AK13" s="71"/>
      <c r="AL13" s="71"/>
      <c r="AM13" s="71"/>
      <c r="AN13" s="64"/>
      <c r="AO13" s="60" t="s">
        <v>54</v>
      </c>
      <c r="AP13" s="122"/>
      <c r="AQ13" s="65"/>
      <c r="AR13" s="66"/>
      <c r="AS13" s="66"/>
      <c r="AT13" s="72"/>
      <c r="AU13" s="72"/>
      <c r="AV13" s="72"/>
      <c r="AW13" s="72"/>
      <c r="AX13" s="67" t="s">
        <v>54</v>
      </c>
      <c r="AY13" s="92">
        <f t="shared" si="32"/>
        <v>0</v>
      </c>
      <c r="AZ13" s="74"/>
      <c r="BA13" s="74"/>
      <c r="BB13" s="74"/>
    </row>
    <row r="14" spans="1:54" ht="15.95" hidden="1" customHeight="1" x14ac:dyDescent="0.25">
      <c r="A14" s="144"/>
      <c r="B14" s="108" t="s">
        <v>37</v>
      </c>
      <c r="C14" s="18" t="s">
        <v>54</v>
      </c>
      <c r="D14" s="53" t="s">
        <v>57</v>
      </c>
      <c r="E14" s="23"/>
      <c r="F14" s="23"/>
      <c r="G14" s="23"/>
      <c r="H14" s="23"/>
      <c r="I14" s="23"/>
      <c r="J14" s="23"/>
      <c r="K14" s="23"/>
      <c r="L14" s="18" t="s">
        <v>54</v>
      </c>
      <c r="M14" s="75">
        <v>5.5</v>
      </c>
      <c r="N14" s="75">
        <v>5.5</v>
      </c>
      <c r="O14" s="75">
        <v>5.5</v>
      </c>
      <c r="P14" s="68">
        <v>5.5</v>
      </c>
      <c r="Q14" s="75">
        <v>5.5</v>
      </c>
      <c r="R14" s="75">
        <v>5.5</v>
      </c>
      <c r="S14" s="75">
        <v>5.5</v>
      </c>
      <c r="T14" s="75">
        <v>5.5</v>
      </c>
      <c r="U14" s="75">
        <v>5.5</v>
      </c>
      <c r="V14" s="60" t="s">
        <v>54</v>
      </c>
      <c r="W14" s="60" t="s">
        <v>54</v>
      </c>
      <c r="X14" s="78">
        <v>2.2000000000000002</v>
      </c>
      <c r="Y14" s="78">
        <v>2.2000000000000002</v>
      </c>
      <c r="Z14" s="78">
        <v>2.2000000000000002</v>
      </c>
      <c r="AA14" s="78">
        <v>2.2000000000000002</v>
      </c>
      <c r="AB14" s="78">
        <v>2.2000000000000002</v>
      </c>
      <c r="AC14" s="78">
        <v>2.2000000000000002</v>
      </c>
      <c r="AD14" s="60" t="s">
        <v>54</v>
      </c>
      <c r="AE14" s="75">
        <v>5.5</v>
      </c>
      <c r="AF14" s="121">
        <v>5.5</v>
      </c>
      <c r="AG14" s="62">
        <v>5.5</v>
      </c>
      <c r="AH14" s="75">
        <v>5.5</v>
      </c>
      <c r="AI14" s="75">
        <v>5.5</v>
      </c>
      <c r="AJ14" s="75">
        <v>5.5</v>
      </c>
      <c r="AK14" s="75">
        <v>5.5</v>
      </c>
      <c r="AL14" s="75">
        <v>5.5</v>
      </c>
      <c r="AM14" s="75">
        <v>5.5</v>
      </c>
      <c r="AN14" s="64"/>
      <c r="AO14" s="60" t="s">
        <v>54</v>
      </c>
      <c r="AP14" s="121">
        <v>5.5</v>
      </c>
      <c r="AQ14" s="65"/>
      <c r="AR14" s="66"/>
      <c r="AS14" s="66"/>
      <c r="AT14" s="72"/>
      <c r="AU14" s="72"/>
      <c r="AV14" s="72"/>
      <c r="AW14" s="72"/>
      <c r="AX14" s="67" t="s">
        <v>54</v>
      </c>
      <c r="AY14" s="92">
        <f t="shared" si="32"/>
        <v>117.70000000000002</v>
      </c>
      <c r="AZ14" s="74"/>
      <c r="BA14" s="74"/>
      <c r="BB14" s="74"/>
    </row>
    <row r="15" spans="1:54" ht="15.95" hidden="1" customHeight="1" x14ac:dyDescent="0.25">
      <c r="A15" s="144"/>
      <c r="B15" s="108" t="s">
        <v>35</v>
      </c>
      <c r="C15" s="18" t="s">
        <v>54</v>
      </c>
      <c r="D15" s="53" t="s">
        <v>57</v>
      </c>
      <c r="E15" s="23"/>
      <c r="F15" s="23"/>
      <c r="G15" s="23"/>
      <c r="H15" s="23"/>
      <c r="I15" s="23"/>
      <c r="J15" s="23"/>
      <c r="K15" s="23"/>
      <c r="L15" s="18" t="s">
        <v>54</v>
      </c>
      <c r="M15" s="75">
        <v>3.3</v>
      </c>
      <c r="N15" s="75">
        <v>3.3</v>
      </c>
      <c r="O15" s="75">
        <v>3.3</v>
      </c>
      <c r="P15" s="68">
        <v>3.3</v>
      </c>
      <c r="Q15" s="75">
        <v>3.3</v>
      </c>
      <c r="R15" s="75">
        <v>3.3</v>
      </c>
      <c r="S15" s="75">
        <v>3.3</v>
      </c>
      <c r="T15" s="75">
        <v>3.3</v>
      </c>
      <c r="U15" s="75">
        <v>3.3</v>
      </c>
      <c r="V15" s="60" t="s">
        <v>54</v>
      </c>
      <c r="W15" s="60" t="s">
        <v>54</v>
      </c>
      <c r="X15" s="78">
        <v>2.2000000000000002</v>
      </c>
      <c r="Y15" s="78">
        <v>2.2000000000000002</v>
      </c>
      <c r="Z15" s="78">
        <v>2.2000000000000002</v>
      </c>
      <c r="AA15" s="78">
        <v>2.2000000000000002</v>
      </c>
      <c r="AB15" s="78">
        <v>2.2000000000000002</v>
      </c>
      <c r="AC15" s="78">
        <v>2.2000000000000002</v>
      </c>
      <c r="AD15" s="60" t="s">
        <v>54</v>
      </c>
      <c r="AE15" s="75">
        <v>3.3</v>
      </c>
      <c r="AF15" s="121">
        <v>3.3</v>
      </c>
      <c r="AG15" s="62">
        <v>3.3</v>
      </c>
      <c r="AH15" s="75">
        <v>3.3</v>
      </c>
      <c r="AI15" s="75">
        <v>3.3</v>
      </c>
      <c r="AJ15" s="75">
        <v>3.3</v>
      </c>
      <c r="AK15" s="75">
        <v>3.3</v>
      </c>
      <c r="AL15" s="75">
        <v>3.3</v>
      </c>
      <c r="AM15" s="75">
        <v>3.3</v>
      </c>
      <c r="AN15" s="64"/>
      <c r="AO15" s="60" t="s">
        <v>54</v>
      </c>
      <c r="AP15" s="121">
        <v>3.3</v>
      </c>
      <c r="AQ15" s="65"/>
      <c r="AR15" s="66"/>
      <c r="AS15" s="66"/>
      <c r="AT15" s="72"/>
      <c r="AU15" s="72"/>
      <c r="AV15" s="72"/>
      <c r="AW15" s="72"/>
      <c r="AX15" s="67" t="s">
        <v>54</v>
      </c>
      <c r="AY15" s="92">
        <f t="shared" si="32"/>
        <v>75.899999999999991</v>
      </c>
      <c r="AZ15" s="74"/>
      <c r="BA15" s="74"/>
      <c r="BB15" s="74"/>
    </row>
    <row r="16" spans="1:54" ht="15.95" hidden="1" customHeight="1" x14ac:dyDescent="0.25">
      <c r="A16" s="144"/>
      <c r="B16" s="108" t="s">
        <v>67</v>
      </c>
      <c r="C16" s="18" t="s">
        <v>54</v>
      </c>
      <c r="D16" s="53" t="s">
        <v>57</v>
      </c>
      <c r="E16" s="23"/>
      <c r="F16" s="23"/>
      <c r="G16" s="23"/>
      <c r="H16" s="23"/>
      <c r="I16" s="23"/>
      <c r="J16" s="23"/>
      <c r="K16" s="23"/>
      <c r="L16" s="18" t="s">
        <v>54</v>
      </c>
      <c r="M16" s="71"/>
      <c r="N16" s="71"/>
      <c r="O16" s="71"/>
      <c r="P16" s="68"/>
      <c r="Q16" s="71"/>
      <c r="R16" s="71"/>
      <c r="S16" s="71"/>
      <c r="T16" s="75"/>
      <c r="U16" s="75"/>
      <c r="V16" s="60" t="s">
        <v>54</v>
      </c>
      <c r="W16" s="60" t="s">
        <v>54</v>
      </c>
      <c r="X16" s="78">
        <v>2.2000000000000002</v>
      </c>
      <c r="Y16" s="78">
        <v>2.2000000000000002</v>
      </c>
      <c r="Z16" s="78">
        <v>2.2000000000000002</v>
      </c>
      <c r="AA16" s="78">
        <v>2.2000000000000002</v>
      </c>
      <c r="AB16" s="78">
        <v>2.2000000000000002</v>
      </c>
      <c r="AC16" s="78">
        <v>2.2000000000000002</v>
      </c>
      <c r="AD16" s="60" t="s">
        <v>54</v>
      </c>
      <c r="AE16" s="75">
        <v>2.2000000000000002</v>
      </c>
      <c r="AF16" s="121">
        <v>2.2000000000000002</v>
      </c>
      <c r="AG16" s="62"/>
      <c r="AH16" s="71"/>
      <c r="AI16" s="71"/>
      <c r="AJ16" s="71"/>
      <c r="AK16" s="71"/>
      <c r="AL16" s="71"/>
      <c r="AM16" s="71"/>
      <c r="AN16" s="64"/>
      <c r="AO16" s="60" t="s">
        <v>54</v>
      </c>
      <c r="AP16" s="122"/>
      <c r="AQ16" s="65"/>
      <c r="AR16" s="66"/>
      <c r="AS16" s="66"/>
      <c r="AT16" s="72"/>
      <c r="AU16" s="72"/>
      <c r="AV16" s="72"/>
      <c r="AW16" s="72"/>
      <c r="AX16" s="67" t="s">
        <v>54</v>
      </c>
      <c r="AY16" s="92">
        <f t="shared" si="32"/>
        <v>17.599999999999998</v>
      </c>
      <c r="AZ16" s="74"/>
      <c r="BA16" s="74"/>
      <c r="BB16" s="74"/>
    </row>
    <row r="17" spans="1:55" ht="15.95" hidden="1" customHeight="1" x14ac:dyDescent="0.25">
      <c r="A17" s="145"/>
      <c r="B17" s="109" t="s">
        <v>68</v>
      </c>
      <c r="C17" s="18" t="s">
        <v>54</v>
      </c>
      <c r="D17" s="23"/>
      <c r="E17" s="23"/>
      <c r="F17" s="23"/>
      <c r="G17" s="23"/>
      <c r="H17" s="23"/>
      <c r="I17" s="23"/>
      <c r="J17" s="23"/>
      <c r="K17" s="23"/>
      <c r="L17" s="18" t="s">
        <v>54</v>
      </c>
      <c r="M17" s="71"/>
      <c r="N17" s="71">
        <v>4.4000000000000004</v>
      </c>
      <c r="O17" s="71">
        <v>4.4000000000000004</v>
      </c>
      <c r="P17" s="68">
        <v>4.4000000000000004</v>
      </c>
      <c r="Q17" s="71">
        <v>4.4000000000000004</v>
      </c>
      <c r="R17" s="71">
        <v>4.4000000000000004</v>
      </c>
      <c r="S17" s="71">
        <v>4.4000000000000004</v>
      </c>
      <c r="T17" s="71">
        <v>4.4000000000000004</v>
      </c>
      <c r="U17" s="71">
        <v>4.4000000000000004</v>
      </c>
      <c r="V17" s="60" t="s">
        <v>54</v>
      </c>
      <c r="W17" s="60" t="s">
        <v>54</v>
      </c>
      <c r="X17" s="78"/>
      <c r="Y17" s="78"/>
      <c r="Z17" s="78"/>
      <c r="AA17" s="78"/>
      <c r="AB17" s="78"/>
      <c r="AC17" s="78"/>
      <c r="AD17" s="60" t="s">
        <v>54</v>
      </c>
      <c r="AE17" s="75"/>
      <c r="AF17" s="121"/>
      <c r="AG17" s="62"/>
      <c r="AH17" s="75"/>
      <c r="AI17" s="75"/>
      <c r="AJ17" s="75"/>
      <c r="AK17" s="75"/>
      <c r="AL17" s="75"/>
      <c r="AM17" s="75"/>
      <c r="AN17" s="64"/>
      <c r="AO17" s="60" t="s">
        <v>54</v>
      </c>
      <c r="AP17" s="121"/>
      <c r="AQ17" s="65"/>
      <c r="AR17" s="66"/>
      <c r="AS17" s="66"/>
      <c r="AT17" s="72"/>
      <c r="AU17" s="72"/>
      <c r="AV17" s="72"/>
      <c r="AW17" s="72"/>
      <c r="AX17" s="67" t="s">
        <v>54</v>
      </c>
      <c r="AY17" s="92">
        <f t="shared" si="32"/>
        <v>35.199999999999996</v>
      </c>
      <c r="AZ17" s="74"/>
      <c r="BA17" s="74"/>
      <c r="BB17" s="74"/>
    </row>
    <row r="18" spans="1:55" ht="15.95" hidden="1" customHeight="1" x14ac:dyDescent="0.25">
      <c r="A18" s="110" t="s">
        <v>52</v>
      </c>
      <c r="B18" s="111" t="s">
        <v>63</v>
      </c>
      <c r="C18" s="18" t="s">
        <v>54</v>
      </c>
      <c r="D18" s="53"/>
      <c r="E18" s="23"/>
      <c r="F18" s="23"/>
      <c r="G18" s="23"/>
      <c r="H18" s="23"/>
      <c r="I18" s="23"/>
      <c r="J18" s="23"/>
      <c r="K18" s="23"/>
      <c r="L18" s="18" t="s">
        <v>54</v>
      </c>
      <c r="M18" s="78">
        <v>2.2000000000000002</v>
      </c>
      <c r="N18" s="78">
        <v>2.2000000000000002</v>
      </c>
      <c r="O18" s="78">
        <v>2.2000000000000002</v>
      </c>
      <c r="P18" s="68">
        <v>2.2000000000000002</v>
      </c>
      <c r="Q18" s="78">
        <v>2.2000000000000002</v>
      </c>
      <c r="R18" s="78">
        <v>2.2000000000000002</v>
      </c>
      <c r="S18" s="78">
        <v>2.2000000000000002</v>
      </c>
      <c r="T18" s="78">
        <v>2.2000000000000002</v>
      </c>
      <c r="U18" s="78">
        <v>2.2000000000000002</v>
      </c>
      <c r="V18" s="60" t="s">
        <v>54</v>
      </c>
      <c r="W18" s="60" t="s">
        <v>54</v>
      </c>
      <c r="X18" s="78">
        <v>2.2000000000000002</v>
      </c>
      <c r="Y18" s="78">
        <v>2.2000000000000002</v>
      </c>
      <c r="Z18" s="78">
        <v>2.2000000000000002</v>
      </c>
      <c r="AA18" s="78">
        <v>2.2000000000000002</v>
      </c>
      <c r="AB18" s="78">
        <v>2.2000000000000002</v>
      </c>
      <c r="AC18" s="78">
        <v>2.2000000000000002</v>
      </c>
      <c r="AD18" s="60" t="s">
        <v>54</v>
      </c>
      <c r="AE18" s="78">
        <v>2.2000000000000002</v>
      </c>
      <c r="AF18" s="78">
        <v>2.2000000000000002</v>
      </c>
      <c r="AG18" s="62">
        <v>2.2000000000000002</v>
      </c>
      <c r="AH18" s="78">
        <v>2.2000000000000002</v>
      </c>
      <c r="AI18" s="78">
        <v>2.2000000000000002</v>
      </c>
      <c r="AJ18" s="78">
        <v>2.2000000000000002</v>
      </c>
      <c r="AK18" s="78">
        <v>2.2000000000000002</v>
      </c>
      <c r="AL18" s="78">
        <v>2.2000000000000002</v>
      </c>
      <c r="AM18" s="78">
        <v>2.2000000000000002</v>
      </c>
      <c r="AN18" s="64"/>
      <c r="AO18" s="60" t="s">
        <v>54</v>
      </c>
      <c r="AP18" s="78">
        <v>2.2000000000000002</v>
      </c>
      <c r="AQ18" s="65"/>
      <c r="AR18" s="66"/>
      <c r="AS18" s="66"/>
      <c r="AT18" s="72"/>
      <c r="AU18" s="72"/>
      <c r="AV18" s="72"/>
      <c r="AW18" s="72"/>
      <c r="AX18" s="67" t="s">
        <v>54</v>
      </c>
      <c r="AY18" s="92">
        <f t="shared" si="32"/>
        <v>55.000000000000021</v>
      </c>
      <c r="AZ18" s="74"/>
      <c r="BA18" s="74"/>
      <c r="BB18" s="74"/>
    </row>
    <row r="19" spans="1:55" ht="15.95" hidden="1" customHeight="1" x14ac:dyDescent="0.25">
      <c r="A19" s="97"/>
      <c r="B19" s="98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2"/>
      <c r="BA19" s="74"/>
      <c r="BB19" s="74"/>
    </row>
    <row r="20" spans="1:55" ht="15.95" hidden="1" customHeight="1" x14ac:dyDescent="0.25">
      <c r="A20" s="112" t="s">
        <v>96</v>
      </c>
      <c r="B20" s="111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5">
        <f t="shared" ref="M20:U20" si="33">SUM(M9:M18)</f>
        <v>19.8</v>
      </c>
      <c r="N20" s="75">
        <f t="shared" si="33"/>
        <v>24.2</v>
      </c>
      <c r="O20" s="75">
        <f t="shared" si="33"/>
        <v>24.2</v>
      </c>
      <c r="P20" s="75">
        <f t="shared" si="33"/>
        <v>24.2</v>
      </c>
      <c r="Q20" s="75">
        <f t="shared" si="33"/>
        <v>24.2</v>
      </c>
      <c r="R20" s="75">
        <f t="shared" si="33"/>
        <v>24.2</v>
      </c>
      <c r="S20" s="75">
        <f t="shared" si="33"/>
        <v>24.2</v>
      </c>
      <c r="T20" s="75">
        <f t="shared" si="33"/>
        <v>24.2</v>
      </c>
      <c r="U20" s="75">
        <f t="shared" si="33"/>
        <v>24.2</v>
      </c>
      <c r="V20" s="75"/>
      <c r="W20" s="75"/>
      <c r="X20" s="75">
        <f t="shared" ref="X20:AC20" si="34">SUM(X9:X18)</f>
        <v>11</v>
      </c>
      <c r="Y20" s="75">
        <f t="shared" si="34"/>
        <v>11</v>
      </c>
      <c r="Z20" s="75">
        <f t="shared" si="34"/>
        <v>11</v>
      </c>
      <c r="AA20" s="75">
        <f t="shared" si="34"/>
        <v>11</v>
      </c>
      <c r="AB20" s="75">
        <f t="shared" si="34"/>
        <v>11</v>
      </c>
      <c r="AC20" s="75">
        <f t="shared" si="34"/>
        <v>11</v>
      </c>
      <c r="AD20" s="75"/>
      <c r="AE20" s="75">
        <f t="shared" ref="AE20:AM20" si="35">SUM(AE9:AE18)</f>
        <v>22</v>
      </c>
      <c r="AF20" s="75">
        <f t="shared" si="35"/>
        <v>22</v>
      </c>
      <c r="AG20" s="75">
        <f t="shared" si="35"/>
        <v>19.8</v>
      </c>
      <c r="AH20" s="75">
        <f t="shared" si="35"/>
        <v>28.6</v>
      </c>
      <c r="AI20" s="75">
        <f t="shared" si="35"/>
        <v>28.6</v>
      </c>
      <c r="AJ20" s="75">
        <f t="shared" si="35"/>
        <v>28.6</v>
      </c>
      <c r="AK20" s="75">
        <f t="shared" si="35"/>
        <v>28.6</v>
      </c>
      <c r="AL20" s="75">
        <f t="shared" si="35"/>
        <v>28.6</v>
      </c>
      <c r="AM20" s="75">
        <f t="shared" si="35"/>
        <v>19.8</v>
      </c>
      <c r="AN20" s="75"/>
      <c r="AO20" s="75"/>
      <c r="AP20" s="75">
        <f>SUM(AP9:AP18)</f>
        <v>19.8</v>
      </c>
      <c r="AQ20" s="72"/>
      <c r="AR20" s="72"/>
      <c r="AS20" s="72"/>
      <c r="AT20" s="72"/>
      <c r="AU20" s="72"/>
      <c r="AV20" s="72"/>
      <c r="AW20" s="83"/>
      <c r="AX20" s="84"/>
      <c r="AY20" s="84"/>
      <c r="AZ20" s="74"/>
      <c r="BA20" s="74"/>
      <c r="BB20" s="74"/>
      <c r="BC20" s="73"/>
    </row>
    <row r="21" spans="1:55" ht="15.95" hidden="1" customHeight="1" x14ac:dyDescent="0.25">
      <c r="A21" s="95"/>
      <c r="B21" s="95"/>
      <c r="AY21" s="85">
        <f>SUM(AY9:AY18)</f>
        <v>525.80000000000007</v>
      </c>
      <c r="AZ21" s="74"/>
      <c r="BA21" s="74"/>
      <c r="BB21" s="105" t="s">
        <v>81</v>
      </c>
      <c r="BC21" s="73"/>
    </row>
    <row r="22" spans="1:55" ht="15.95" hidden="1" customHeight="1" x14ac:dyDescent="0.25">
      <c r="A22" s="95"/>
      <c r="B22" s="95"/>
      <c r="Y22" s="70" t="s">
        <v>113</v>
      </c>
      <c r="AY22" s="90">
        <f>AY21/1.1</f>
        <v>478</v>
      </c>
      <c r="AZ22" s="91">
        <f>SUM(AZ9:AZ20)</f>
        <v>320</v>
      </c>
      <c r="BA22" s="91">
        <f>SUM(BA9:BA20)</f>
        <v>144</v>
      </c>
      <c r="BB22" s="105" t="s">
        <v>90</v>
      </c>
      <c r="BC22" s="73"/>
    </row>
    <row r="23" spans="1:55" s="81" customFormat="1" ht="15.95" hidden="1" customHeight="1" x14ac:dyDescent="0.25">
      <c r="A23" s="98"/>
      <c r="B23" s="98"/>
      <c r="AY23" s="82"/>
      <c r="AZ23" s="89">
        <f>SUM(AY22:BA22)</f>
        <v>942</v>
      </c>
      <c r="BA23" s="87"/>
      <c r="BB23" s="106" t="s">
        <v>97</v>
      </c>
      <c r="BC23" s="88"/>
    </row>
    <row r="24" spans="1:55" ht="15.95" hidden="1" customHeight="1" x14ac:dyDescent="0.25">
      <c r="A24" s="95"/>
      <c r="B24" s="95"/>
      <c r="AZ24" s="74"/>
      <c r="BA24" s="74"/>
      <c r="BB24" s="74"/>
      <c r="BC24" s="73"/>
    </row>
    <row r="25" spans="1:55" ht="15.95" hidden="1" customHeight="1" x14ac:dyDescent="0.25">
      <c r="A25" s="112" t="s">
        <v>101</v>
      </c>
      <c r="B25" s="111"/>
      <c r="C25" s="18" t="s">
        <v>54</v>
      </c>
      <c r="D25" s="23"/>
      <c r="E25" s="23"/>
      <c r="F25" s="23"/>
      <c r="G25" s="23"/>
      <c r="H25" s="23"/>
      <c r="I25" s="23"/>
      <c r="J25" s="23"/>
      <c r="K25" s="23"/>
      <c r="L25" s="18" t="s">
        <v>54</v>
      </c>
      <c r="M25" s="75">
        <v>1.1000000000000001</v>
      </c>
      <c r="N25" s="75">
        <v>1.1000000000000001</v>
      </c>
      <c r="O25" s="75">
        <v>1.1000000000000001</v>
      </c>
      <c r="P25" s="68">
        <v>1.1000000000000001</v>
      </c>
      <c r="Q25" s="75">
        <v>1.1000000000000001</v>
      </c>
      <c r="R25" s="75">
        <v>1.1000000000000001</v>
      </c>
      <c r="S25" s="75">
        <v>1.1000000000000001</v>
      </c>
      <c r="T25" s="75">
        <v>1.1000000000000001</v>
      </c>
      <c r="U25" s="75">
        <v>1.1000000000000001</v>
      </c>
      <c r="V25" s="60" t="s">
        <v>54</v>
      </c>
      <c r="W25" s="60" t="s">
        <v>54</v>
      </c>
      <c r="X25" s="78">
        <v>1.1000000000000001</v>
      </c>
      <c r="Y25" s="78">
        <v>1.1000000000000001</v>
      </c>
      <c r="Z25" s="78">
        <v>1.1000000000000001</v>
      </c>
      <c r="AA25" s="78">
        <v>1.1000000000000001</v>
      </c>
      <c r="AB25" s="78">
        <v>1.1000000000000001</v>
      </c>
      <c r="AC25" s="78">
        <v>1.1000000000000001</v>
      </c>
      <c r="AD25" s="60" t="s">
        <v>54</v>
      </c>
      <c r="AE25" s="75">
        <v>1.1000000000000001</v>
      </c>
      <c r="AF25" s="75">
        <v>1.1000000000000001</v>
      </c>
      <c r="AG25" s="62">
        <v>1.1000000000000001</v>
      </c>
      <c r="AH25" s="75">
        <v>1.1000000000000001</v>
      </c>
      <c r="AI25" s="75">
        <v>1.1000000000000001</v>
      </c>
      <c r="AJ25" s="75">
        <v>1.1000000000000001</v>
      </c>
      <c r="AK25" s="75">
        <v>1.1000000000000001</v>
      </c>
      <c r="AL25" s="75">
        <v>1.1000000000000001</v>
      </c>
      <c r="AM25" s="75">
        <v>1.1000000000000001</v>
      </c>
      <c r="AN25" s="64"/>
      <c r="AO25" s="60" t="s">
        <v>54</v>
      </c>
      <c r="AP25" s="75">
        <v>1.1000000000000001</v>
      </c>
      <c r="AQ25" s="65"/>
      <c r="AR25" s="66"/>
      <c r="AS25" s="66"/>
      <c r="AT25" s="72"/>
      <c r="AU25" s="72"/>
      <c r="AV25" s="72"/>
      <c r="AW25" s="72"/>
      <c r="AX25" s="67" t="s">
        <v>54</v>
      </c>
      <c r="AY25" s="92">
        <f>SUM(M25:AP25)</f>
        <v>27.500000000000011</v>
      </c>
      <c r="AZ25" s="74"/>
      <c r="BA25" s="74"/>
      <c r="BB25" s="74"/>
    </row>
    <row r="26" spans="1:55" ht="15.95" hidden="1" customHeight="1" x14ac:dyDescent="0.25">
      <c r="A26" s="95"/>
      <c r="B26" s="9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3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BC26" s="74"/>
    </row>
    <row r="27" spans="1:55" s="95" customFormat="1" ht="15.95" hidden="1" customHeight="1" x14ac:dyDescent="0.25">
      <c r="B27" s="103" t="s">
        <v>82</v>
      </c>
    </row>
    <row r="28" spans="1:55" s="95" customFormat="1" ht="15.95" hidden="1" customHeight="1" x14ac:dyDescent="0.25">
      <c r="B28" s="95" t="s">
        <v>83</v>
      </c>
      <c r="AL28" s="101"/>
    </row>
    <row r="29" spans="1:55" s="95" customFormat="1" ht="15.95" hidden="1" customHeight="1" x14ac:dyDescent="0.25">
      <c r="B29" s="95" t="s">
        <v>88</v>
      </c>
    </row>
    <row r="30" spans="1:55" s="95" customFormat="1" ht="15.95" hidden="1" customHeight="1" x14ac:dyDescent="0.25">
      <c r="B30" s="95" t="s">
        <v>100</v>
      </c>
    </row>
    <row r="31" spans="1:55" s="95" customFormat="1" ht="15.95" hidden="1" customHeight="1" x14ac:dyDescent="0.25">
      <c r="B31" s="95" t="s">
        <v>84</v>
      </c>
    </row>
    <row r="32" spans="1:55" s="95" customFormat="1" ht="15.95" hidden="1" customHeight="1" x14ac:dyDescent="0.25">
      <c r="B32" s="95" t="s">
        <v>89</v>
      </c>
    </row>
    <row r="33" spans="1:38" s="95" customFormat="1" ht="15.95" hidden="1" customHeight="1" x14ac:dyDescent="0.25">
      <c r="B33" s="95" t="s">
        <v>95</v>
      </c>
    </row>
    <row r="34" spans="1:38" s="95" customFormat="1" ht="15.95" hidden="1" customHeight="1" x14ac:dyDescent="0.25">
      <c r="B34" s="95" t="s">
        <v>85</v>
      </c>
    </row>
    <row r="35" spans="1:38" s="95" customFormat="1" ht="15.95" hidden="1" customHeight="1" x14ac:dyDescent="0.25">
      <c r="B35" s="95" t="s">
        <v>87</v>
      </c>
      <c r="AL35" s="101"/>
    </row>
    <row r="36" spans="1:38" s="95" customFormat="1" ht="15.95" hidden="1" customHeight="1" x14ac:dyDescent="0.25">
      <c r="B36" s="95" t="s">
        <v>86</v>
      </c>
    </row>
    <row r="37" spans="1:38" s="95" customFormat="1" ht="12.75" hidden="1" x14ac:dyDescent="0.25"/>
    <row r="38" spans="1:38" s="95" customFormat="1" ht="12.75" hidden="1" x14ac:dyDescent="0.25">
      <c r="A38" s="95" t="s">
        <v>98</v>
      </c>
      <c r="B38" s="95" t="s">
        <v>63</v>
      </c>
      <c r="C38" s="95" t="s">
        <v>106</v>
      </c>
      <c r="AL38" s="96"/>
    </row>
    <row r="39" spans="1:38" s="95" customFormat="1" ht="12.75" hidden="1" x14ac:dyDescent="0.25">
      <c r="A39" s="96" t="s">
        <v>51</v>
      </c>
      <c r="C39" s="100" t="s">
        <v>53</v>
      </c>
    </row>
    <row r="40" spans="1:38" s="95" customFormat="1" ht="12.75" hidden="1" x14ac:dyDescent="0.25">
      <c r="A40" s="96" t="s">
        <v>50</v>
      </c>
      <c r="B40" s="99"/>
    </row>
    <row r="41" spans="1:38" s="95" customFormat="1" ht="12.75" hidden="1" x14ac:dyDescent="0.25">
      <c r="A41" s="96" t="s">
        <v>93</v>
      </c>
    </row>
    <row r="42" spans="1:38" s="95" customFormat="1" ht="12.75" hidden="1" x14ac:dyDescent="0.25">
      <c r="B42" s="102">
        <v>19</v>
      </c>
      <c r="C42" s="95" t="s">
        <v>73</v>
      </c>
    </row>
    <row r="43" spans="1:38" s="95" customFormat="1" ht="12.75" hidden="1" x14ac:dyDescent="0.25">
      <c r="A43" s="95" t="s">
        <v>26</v>
      </c>
      <c r="B43" s="102">
        <v>6</v>
      </c>
      <c r="C43" s="95" t="s">
        <v>74</v>
      </c>
    </row>
    <row r="44" spans="1:38" s="95" customFormat="1" ht="12.75" hidden="1" x14ac:dyDescent="0.25">
      <c r="A44" s="95" t="s">
        <v>66</v>
      </c>
    </row>
    <row r="45" spans="1:38" s="95" customFormat="1" ht="12.75" hidden="1" x14ac:dyDescent="0.25">
      <c r="A45" s="95" t="s">
        <v>37</v>
      </c>
      <c r="B45" s="99"/>
      <c r="C45" s="95" t="s">
        <v>69</v>
      </c>
    </row>
    <row r="46" spans="1:38" hidden="1" x14ac:dyDescent="0.25">
      <c r="A46" s="95" t="s">
        <v>35</v>
      </c>
      <c r="B46" s="95"/>
      <c r="C46" s="95" t="s">
        <v>70</v>
      </c>
      <c r="D46" s="95"/>
      <c r="E46" s="95" t="s">
        <v>71</v>
      </c>
      <c r="F46" s="95"/>
      <c r="G46" s="95"/>
      <c r="H46" s="95"/>
      <c r="I46" s="95" t="s">
        <v>72</v>
      </c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</row>
    <row r="47" spans="1:38" hidden="1" x14ac:dyDescent="0.25">
      <c r="A47" s="95" t="s">
        <v>67</v>
      </c>
      <c r="B47" s="104">
        <v>178.08750000000006</v>
      </c>
      <c r="C47" s="104">
        <v>8</v>
      </c>
      <c r="D47" s="104"/>
      <c r="E47" s="104">
        <v>4</v>
      </c>
      <c r="F47" s="104"/>
      <c r="G47" s="95"/>
      <c r="H47" s="142">
        <f t="shared" ref="H47:H53" si="36">C47*B$42</f>
        <v>152</v>
      </c>
      <c r="I47" s="142"/>
      <c r="J47" s="95">
        <f t="shared" ref="J47:J53" si="37">E47*B$43</f>
        <v>24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1:38" hidden="1" x14ac:dyDescent="0.25">
      <c r="A48" s="95" t="s">
        <v>68</v>
      </c>
      <c r="B48" s="104">
        <v>12</v>
      </c>
      <c r="C48" s="104"/>
      <c r="D48" s="104"/>
      <c r="E48" s="104"/>
      <c r="F48" s="104"/>
      <c r="G48" s="95"/>
      <c r="H48" s="142">
        <f t="shared" si="36"/>
        <v>0</v>
      </c>
      <c r="I48" s="142"/>
      <c r="J48" s="95">
        <f t="shared" si="37"/>
        <v>0</v>
      </c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</row>
    <row r="49" spans="1:21" hidden="1" x14ac:dyDescent="0.25">
      <c r="A49" s="95" t="s">
        <v>75</v>
      </c>
      <c r="B49" s="104">
        <v>121.6875</v>
      </c>
      <c r="C49" s="104">
        <v>6</v>
      </c>
      <c r="D49" s="104"/>
      <c r="E49" s="104">
        <v>2</v>
      </c>
      <c r="F49" s="104"/>
      <c r="G49" s="95"/>
      <c r="H49" s="142">
        <f t="shared" si="36"/>
        <v>114</v>
      </c>
      <c r="I49" s="142"/>
      <c r="J49" s="95">
        <f t="shared" si="37"/>
        <v>12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</row>
    <row r="50" spans="1:21" hidden="1" x14ac:dyDescent="0.25">
      <c r="A50" s="95"/>
      <c r="B50" s="104">
        <v>137.88750000000005</v>
      </c>
      <c r="C50" s="104">
        <v>6</v>
      </c>
      <c r="D50" s="104"/>
      <c r="E50" s="104">
        <v>4</v>
      </c>
      <c r="F50" s="104"/>
      <c r="G50" s="95"/>
      <c r="H50" s="142">
        <f t="shared" si="36"/>
        <v>114</v>
      </c>
      <c r="I50" s="142"/>
      <c r="J50" s="95">
        <f t="shared" si="37"/>
        <v>24</v>
      </c>
    </row>
    <row r="51" spans="1:21" hidden="1" x14ac:dyDescent="0.25">
      <c r="A51" s="95"/>
      <c r="B51" s="104">
        <v>17.324999999999996</v>
      </c>
      <c r="C51" s="104"/>
      <c r="D51" s="104"/>
      <c r="E51" s="104"/>
      <c r="F51" s="104"/>
      <c r="G51" s="95"/>
      <c r="H51" s="142">
        <f t="shared" si="36"/>
        <v>0</v>
      </c>
      <c r="I51" s="142"/>
      <c r="J51" s="95">
        <f t="shared" si="37"/>
        <v>0</v>
      </c>
    </row>
    <row r="52" spans="1:21" hidden="1" x14ac:dyDescent="0.25">
      <c r="A52" s="70" t="s">
        <v>76</v>
      </c>
      <c r="B52" s="104">
        <v>29.700000000000003</v>
      </c>
      <c r="C52" s="104">
        <v>2</v>
      </c>
      <c r="D52" s="104"/>
      <c r="E52" s="104"/>
      <c r="F52" s="104"/>
      <c r="G52" s="95"/>
      <c r="H52" s="142">
        <f t="shared" si="36"/>
        <v>38</v>
      </c>
      <c r="I52" s="142"/>
      <c r="J52" s="95">
        <f t="shared" si="37"/>
        <v>0</v>
      </c>
    </row>
    <row r="53" spans="1:21" hidden="1" x14ac:dyDescent="0.25">
      <c r="A53" s="70" t="s">
        <v>77</v>
      </c>
      <c r="B53" s="104">
        <v>27</v>
      </c>
      <c r="C53" s="104">
        <v>1</v>
      </c>
      <c r="D53" s="104"/>
      <c r="E53" s="104">
        <v>1</v>
      </c>
      <c r="F53" s="104"/>
      <c r="G53" s="95"/>
      <c r="H53" s="142">
        <f t="shared" si="36"/>
        <v>19</v>
      </c>
      <c r="I53" s="142"/>
      <c r="J53" s="95">
        <f t="shared" si="37"/>
        <v>6</v>
      </c>
    </row>
    <row r="54" spans="1:21" hidden="1" x14ac:dyDescent="0.25">
      <c r="A54" s="70" t="s">
        <v>78</v>
      </c>
      <c r="B54" s="104">
        <f>SUM(B47:B53)</f>
        <v>523.68750000000011</v>
      </c>
      <c r="C54" s="95"/>
      <c r="D54" s="95"/>
      <c r="E54" s="95"/>
      <c r="F54" s="95"/>
      <c r="G54" s="95"/>
      <c r="H54" s="95"/>
      <c r="I54" s="95"/>
      <c r="J54" s="95"/>
    </row>
    <row r="55" spans="1:21" hidden="1" x14ac:dyDescent="0.25">
      <c r="B55" s="95"/>
      <c r="C55" s="95"/>
      <c r="D55" s="95"/>
      <c r="E55" s="95"/>
      <c r="F55" s="95"/>
      <c r="G55" s="95"/>
      <c r="H55" s="95"/>
      <c r="I55" s="95"/>
      <c r="J55" s="95"/>
    </row>
    <row r="56" spans="1:21" hidden="1" x14ac:dyDescent="0.25"/>
    <row r="57" spans="1:21" hidden="1" x14ac:dyDescent="0.25">
      <c r="B57" s="77">
        <v>668.5250000000002</v>
      </c>
    </row>
    <row r="58" spans="1:21" hidden="1" x14ac:dyDescent="0.25">
      <c r="B58" s="77">
        <v>501.39375000000007</v>
      </c>
    </row>
  </sheetData>
  <mergeCells count="13">
    <mergeCell ref="H51:I51"/>
    <mergeCell ref="H52:I52"/>
    <mergeCell ref="H53:I53"/>
    <mergeCell ref="A12:A17"/>
    <mergeCell ref="H47:I47"/>
    <mergeCell ref="H48:I48"/>
    <mergeCell ref="H49:I49"/>
    <mergeCell ref="H50:I50"/>
    <mergeCell ref="A2:B2"/>
    <mergeCell ref="AZ6:BA6"/>
    <mergeCell ref="AZ7:AZ8"/>
    <mergeCell ref="BA7:BA8"/>
    <mergeCell ref="AY7:AY8"/>
  </mergeCells>
  <pageMargins left="0.15748031496062992" right="0.15748031496062992" top="0.75" bottom="0.39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2013 nieuwe 2e klas na kerst</vt:lpstr>
      <vt:lpstr> </vt:lpstr>
      <vt:lpstr>2013 nieuwe 3e klas</vt:lpstr>
      <vt:lpstr>'2013 nieuwe 2e klas na kerst'!Afdrukbereik</vt:lpstr>
      <vt:lpstr>'2013 nieuwe 3e klas'!Afdrukbereik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Storkhorst</dc:creator>
  <cp:lastModifiedBy>Frans Giesen</cp:lastModifiedBy>
  <cp:lastPrinted>2013-10-02T14:35:48Z</cp:lastPrinted>
  <dcterms:created xsi:type="dcterms:W3CDTF">2012-09-05T07:29:22Z</dcterms:created>
  <dcterms:modified xsi:type="dcterms:W3CDTF">2014-01-02T16:42:07Z</dcterms:modified>
</cp:coreProperties>
</file>